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附件1" sheetId="1" r:id="rId1"/>
    <sheet name="附件2" sheetId="2" r:id="rId2"/>
  </sheets>
  <definedNames>
    <definedName name="_xlnm.Print_Titles" localSheetId="0">'附件1'!$2:$4</definedName>
    <definedName name="_xlnm.Print_Titles" localSheetId="1">'附件2'!$1:$4</definedName>
  </definedNames>
  <calcPr fullCalcOnLoad="1"/>
</workbook>
</file>

<file path=xl/sharedStrings.xml><?xml version="1.0" encoding="utf-8"?>
<sst xmlns="http://schemas.openxmlformats.org/spreadsheetml/2006/main" count="99" uniqueCount="99">
  <si>
    <t>附件1</t>
  </si>
  <si>
    <t>朝天区2022年1-6月财政预算收入执行情况表</t>
  </si>
  <si>
    <t xml:space="preserve">    单位：万元</t>
  </si>
  <si>
    <t>收  入  项  目</t>
  </si>
  <si>
    <t>2022年     预算数</t>
  </si>
  <si>
    <t>1-6月累计 完 成 数</t>
  </si>
  <si>
    <t>上年同期     完成数</t>
  </si>
  <si>
    <t>1-6月完成数占年初预算数比例</t>
  </si>
  <si>
    <t>1-6月完成数比上年同期数增减比例</t>
  </si>
  <si>
    <t>地方一般公共预算收入合计</t>
  </si>
  <si>
    <t>一、税收收入小计</t>
  </si>
  <si>
    <t xml:space="preserve"> （一）增值税</t>
  </si>
  <si>
    <t xml:space="preserve"> （二）企业所得税</t>
  </si>
  <si>
    <t xml:space="preserve"> （三）企业所得税退税</t>
  </si>
  <si>
    <t xml:space="preserve"> （四）个人所得税</t>
  </si>
  <si>
    <t xml:space="preserve"> （五）资源税</t>
  </si>
  <si>
    <t xml:space="preserve"> （六）城市维护建设税</t>
  </si>
  <si>
    <t xml:space="preserve"> （七）房产税</t>
  </si>
  <si>
    <t xml:space="preserve"> （八）印花税</t>
  </si>
  <si>
    <t xml:space="preserve"> （九）城镇土地使用税</t>
  </si>
  <si>
    <t xml:space="preserve"> （十）土地增值税</t>
  </si>
  <si>
    <t xml:space="preserve"> （十一）车船税</t>
  </si>
  <si>
    <t xml:space="preserve"> （十二）耕地占用税</t>
  </si>
  <si>
    <t xml:space="preserve"> （十三）契税</t>
  </si>
  <si>
    <t xml:space="preserve"> （十四）烟叶税</t>
  </si>
  <si>
    <t xml:space="preserve"> （十五）环境保护税</t>
  </si>
  <si>
    <t xml:space="preserve"> （十六）其他税收收入</t>
  </si>
  <si>
    <t>二、非税收入小计</t>
  </si>
  <si>
    <t xml:space="preserve"> （一）专项收入</t>
  </si>
  <si>
    <t xml:space="preserve"> （二）行政性收费收入</t>
  </si>
  <si>
    <t xml:space="preserve"> （三）罚没收入</t>
  </si>
  <si>
    <t xml:space="preserve"> （四）国有资本经营收入</t>
  </si>
  <si>
    <t xml:space="preserve"> （五）国有资源（资产）有偿使用收入</t>
  </si>
  <si>
    <t xml:space="preserve"> （六）捐赠收入</t>
  </si>
  <si>
    <t xml:space="preserve"> （七）政府住房基金收入</t>
  </si>
  <si>
    <t xml:space="preserve"> （六）其他收入</t>
  </si>
  <si>
    <t>政府性基金预算收入合计</t>
  </si>
  <si>
    <t>一、农业土地开发资金收入</t>
  </si>
  <si>
    <t>二、城市公用事业附加收入</t>
  </si>
  <si>
    <t>三、城市基础设施配套费收入</t>
  </si>
  <si>
    <t>四、国有土地使用权出让金收入</t>
  </si>
  <si>
    <t>五、国有土地收益基金收入</t>
  </si>
  <si>
    <t>六、污水处理费收入</t>
  </si>
  <si>
    <t>七、其他政府性基金收入</t>
  </si>
  <si>
    <t>国有资本经营预算收入合计</t>
  </si>
  <si>
    <t>一、股利股息收入</t>
  </si>
  <si>
    <t>二、其他收入</t>
  </si>
  <si>
    <t>社会保险基金预算收入合计</t>
  </si>
  <si>
    <t>一、城乡居民基本医疗保险基金收入</t>
  </si>
  <si>
    <t>二、城乡居民基本养老保险基金收入</t>
  </si>
  <si>
    <t>附件2</t>
  </si>
  <si>
    <t>朝天区2022年1-6月财政预算支出执行情况表</t>
  </si>
  <si>
    <t>单位：万元</t>
  </si>
  <si>
    <t>预  算  科  目</t>
  </si>
  <si>
    <t>2022年预算数</t>
  </si>
  <si>
    <t>1-6月实现支出数</t>
  </si>
  <si>
    <t>上年同期实现支出数</t>
  </si>
  <si>
    <t>1-6月实现数占年初预算数比例</t>
  </si>
  <si>
    <t>1-6月实现数比上年同期数增减 比 例</t>
  </si>
  <si>
    <t>一般公共预算支出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</si>
  <si>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</si>
  <si>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</si>
  <si>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</si>
  <si>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</si>
  <si>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</si>
  <si>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</si>
  <si>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</si>
  <si>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</si>
  <si>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九、卫生健康支出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</si>
  <si>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</si>
  <si>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</si>
  <si>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</si>
  <si>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</si>
  <si>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</si>
  <si>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</si>
  <si>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十六、金融支出</t>
  </si>
  <si>
    <t>十七、自然资源海洋气象等事务</t>
  </si>
  <si>
    <t>十八、住房保障支出</t>
  </si>
  <si>
    <t>十九、粮油物资储备事务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</si>
  <si>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</si>
  <si>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</si>
  <si>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</si>
  <si>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</si>
  <si>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</si>
  <si>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政府性基金预算支出</t>
  </si>
  <si>
    <t>一、社会保障和就业</t>
  </si>
  <si>
    <t>二、城乡社区事务</t>
  </si>
  <si>
    <t>三、农林水事务</t>
  </si>
  <si>
    <t>四、其他</t>
  </si>
  <si>
    <t>五、债务付息支出</t>
  </si>
  <si>
    <t>六、债务还本支出</t>
  </si>
  <si>
    <t>七、政府性基金预算调出资金</t>
  </si>
  <si>
    <t>国有资本经营预算支出</t>
  </si>
  <si>
    <t>一、解决历史遗留问题及改革成本支出</t>
  </si>
  <si>
    <t>二、其他国有资本经营预算支出</t>
  </si>
  <si>
    <t>三、国有资本经营预算调出资金</t>
  </si>
  <si>
    <t>社会保险基金预算支出</t>
  </si>
  <si>
    <t>一、城乡居民基本医疗保险基金支出</t>
  </si>
  <si>
    <t>二、城乡居民基本养老保险基金支出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</si>
</sst>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方正大标宋简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大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仿宋_GB2312"/>
      <family val="3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0" borderId="0">
      <alignment/>
      <protection/>
    </xf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/>
      <protection/>
    </xf>
    <xf numFmtId="0" fontId="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>
      <alignment vertical="center"/>
      <protection/>
    </xf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19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 applyProtection="1">
      <alignment horizontal="left" vertical="center"/>
      <protection/>
    </xf>
    <xf numFmtId="0" fontId="7" fillId="19" borderId="10" xfId="0" applyFont="1" applyFill="1" applyBorder="1" applyAlignment="1">
      <alignment horizontal="center" vertical="center" wrapText="1"/>
    </xf>
    <xf numFmtId="176" fontId="7" fillId="19" borderId="10" xfId="0" applyNumberFormat="1" applyFont="1" applyFill="1" applyBorder="1" applyAlignment="1">
      <alignment vertical="center" wrapText="1"/>
    </xf>
    <xf numFmtId="0" fontId="6" fillId="19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19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19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19" borderId="0" xfId="0" applyNumberFormat="1" applyFont="1" applyFill="1" applyBorder="1" applyAlignment="1">
      <alignment horizontal="righ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7" fillId="19" borderId="10" xfId="0" applyFont="1" applyFill="1" applyBorder="1" applyAlignment="1">
      <alignment horizontal="left" vertical="center" wrapText="1"/>
    </xf>
    <xf numFmtId="176" fontId="7" fillId="19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left" vertical="center" wrapText="1"/>
    </xf>
    <xf numFmtId="176" fontId="6" fillId="19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76" fontId="8" fillId="0" borderId="10" xfId="66" applyNumberFormat="1" applyFont="1" applyFill="1" applyBorder="1" applyAlignment="1">
      <alignment horizontal="right" vertical="center" wrapText="1"/>
      <protection/>
    </xf>
    <xf numFmtId="176" fontId="6" fillId="19" borderId="10" xfId="0" applyNumberFormat="1" applyFont="1" applyFill="1" applyBorder="1" applyAlignment="1">
      <alignment horizontal="righ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2001年预算：预算收入及财力（12月21日上午定案表）" xfId="51"/>
    <cellStyle name="40% - 强调文字颜色 1" xfId="52"/>
    <cellStyle name="20% - 强调文字颜色 2" xfId="53"/>
    <cellStyle name="常规_录入表" xfId="54"/>
    <cellStyle name="40% - 强调文字颜色 2" xfId="55"/>
    <cellStyle name="强调文字颜色 3" xfId="56"/>
    <cellStyle name="强调文字颜色 4" xfId="57"/>
    <cellStyle name="20% - 强调文字颜色 4" xfId="58"/>
    <cellStyle name="常规_国有资本经营预算表样" xfId="59"/>
    <cellStyle name="40% - 强调文字颜色 4" xfId="60"/>
    <cellStyle name="强调文字颜色 5" xfId="61"/>
    <cellStyle name="常规_2015广元市朝天区国有资本经营预算" xfId="62"/>
    <cellStyle name="40% - 强调文字颜色 5" xfId="63"/>
    <cellStyle name="60% - 强调文字颜色 5" xfId="64"/>
    <cellStyle name="强调文字颜色 6" xfId="65"/>
    <cellStyle name="常规_社保基金预算报人大建议表样" xfId="66"/>
    <cellStyle name="40% - 强调文字颜色 6" xfId="67"/>
    <cellStyle name="60% - 强调文字颜色 6" xfId="68"/>
    <cellStyle name="常规 2" xfId="69"/>
    <cellStyle name="常规_2014年全省及省级财政收支执行及2015年预算草案表" xfId="70"/>
    <cellStyle name="常规_Sheet1" xfId="71"/>
    <cellStyle name="常规_200704(第一稿）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Zeros="0" tabSelected="1" zoomScaleSheetLayoutView="100" workbookViewId="0" topLeftCell="A1">
      <pane ySplit="4" topLeftCell="A5" activePane="bottomLeft" state="frozen"/>
      <selection pane="bottomLeft" activeCell="E37" sqref="E37"/>
    </sheetView>
  </sheetViews>
  <sheetFormatPr defaultColWidth="9.00390625" defaultRowHeight="29.25" customHeight="1"/>
  <cols>
    <col min="1" max="1" width="29.375" style="1" customWidth="1"/>
    <col min="2" max="2" width="10.25390625" style="25" customWidth="1"/>
    <col min="3" max="4" width="10.25390625" style="26" customWidth="1"/>
    <col min="5" max="5" width="10.25390625" style="25" customWidth="1"/>
    <col min="6" max="6" width="10.25390625" style="27" customWidth="1"/>
    <col min="7" max="16384" width="9.00390625" style="1" customWidth="1"/>
  </cols>
  <sheetData>
    <row r="1" ht="35.25" customHeight="1">
      <c r="A1" s="6" t="s">
        <v>0</v>
      </c>
    </row>
    <row r="2" spans="1:6" s="1" customFormat="1" ht="29.25" customHeight="1">
      <c r="A2" s="28" t="s">
        <v>1</v>
      </c>
      <c r="B2" s="29"/>
      <c r="C2" s="30"/>
      <c r="D2" s="30"/>
      <c r="E2" s="29"/>
      <c r="F2" s="31"/>
    </row>
    <row r="3" spans="1:6" s="1" customFormat="1" ht="29.25" customHeight="1">
      <c r="A3" s="32" t="s">
        <v>2</v>
      </c>
      <c r="B3" s="33"/>
      <c r="C3" s="34"/>
      <c r="D3" s="34"/>
      <c r="E3" s="33"/>
      <c r="F3" s="33"/>
    </row>
    <row r="4" spans="1:6" s="1" customFormat="1" ht="46.5" customHeight="1">
      <c r="A4" s="11" t="s">
        <v>3</v>
      </c>
      <c r="B4" s="35" t="s">
        <v>4</v>
      </c>
      <c r="C4" s="36" t="s">
        <v>5</v>
      </c>
      <c r="D4" s="36" t="s">
        <v>6</v>
      </c>
      <c r="E4" s="35" t="s">
        <v>7</v>
      </c>
      <c r="F4" s="35" t="s">
        <v>8</v>
      </c>
    </row>
    <row r="5" spans="1:6" s="2" customFormat="1" ht="29.25" customHeight="1">
      <c r="A5" s="37" t="s">
        <v>9</v>
      </c>
      <c r="B5" s="14">
        <f>B6+B23</f>
        <v>33440</v>
      </c>
      <c r="C5" s="14">
        <f>C6+C23</f>
        <v>19468</v>
      </c>
      <c r="D5" s="14">
        <f>D6+D23</f>
        <v>17086</v>
      </c>
      <c r="E5" s="14">
        <f>C5/B5*100</f>
        <v>58.2177033492823</v>
      </c>
      <c r="F5" s="14">
        <f aca="true" t="shared" si="0" ref="F5:F44">(C5-D5)/D5*100</f>
        <v>13.941238440828748</v>
      </c>
    </row>
    <row r="6" spans="1:6" s="2" customFormat="1" ht="29.25" customHeight="1">
      <c r="A6" s="38" t="s">
        <v>10</v>
      </c>
      <c r="B6" s="39">
        <f>SUM(B7:B22)</f>
        <v>19568</v>
      </c>
      <c r="C6" s="39">
        <f>SUM(C7:C22)</f>
        <v>7068</v>
      </c>
      <c r="D6" s="39">
        <f>SUM(D7:D22)</f>
        <v>8348</v>
      </c>
      <c r="E6" s="14">
        <f>C6/B6*100</f>
        <v>36.12019623875715</v>
      </c>
      <c r="F6" s="14">
        <f t="shared" si="0"/>
        <v>-15.333013895543843</v>
      </c>
    </row>
    <row r="7" spans="1:6" s="23" customFormat="1" ht="29.25" customHeight="1">
      <c r="A7" s="40" t="s">
        <v>11</v>
      </c>
      <c r="B7" s="16">
        <v>7643</v>
      </c>
      <c r="C7" s="16">
        <v>1988</v>
      </c>
      <c r="D7" s="16">
        <v>3430</v>
      </c>
      <c r="E7" s="41">
        <f>C7/B7*100</f>
        <v>26.010728771424834</v>
      </c>
      <c r="F7" s="41">
        <f t="shared" si="0"/>
        <v>-42.04081632653061</v>
      </c>
    </row>
    <row r="8" spans="1:6" s="23" customFormat="1" ht="29.25" customHeight="1">
      <c r="A8" s="40" t="s">
        <v>12</v>
      </c>
      <c r="B8" s="16">
        <v>4095</v>
      </c>
      <c r="C8" s="16">
        <v>2067</v>
      </c>
      <c r="D8" s="16">
        <v>1879</v>
      </c>
      <c r="E8" s="41">
        <f>C8/B8*100</f>
        <v>50.476190476190474</v>
      </c>
      <c r="F8" s="41">
        <f t="shared" si="0"/>
        <v>10.005321979776477</v>
      </c>
    </row>
    <row r="9" spans="1:6" s="23" customFormat="1" ht="29.25" customHeight="1">
      <c r="A9" s="22" t="s">
        <v>13</v>
      </c>
      <c r="B9" s="16"/>
      <c r="C9" s="16"/>
      <c r="D9" s="16"/>
      <c r="E9" s="41"/>
      <c r="F9" s="41"/>
    </row>
    <row r="10" spans="1:6" s="23" customFormat="1" ht="29.25" customHeight="1">
      <c r="A10" s="22" t="s">
        <v>14</v>
      </c>
      <c r="B10" s="16">
        <v>450</v>
      </c>
      <c r="C10" s="16">
        <v>197</v>
      </c>
      <c r="D10" s="16">
        <v>156</v>
      </c>
      <c r="E10" s="41">
        <f>C10/B10*100</f>
        <v>43.77777777777778</v>
      </c>
      <c r="F10" s="41">
        <f t="shared" si="0"/>
        <v>26.282051282051285</v>
      </c>
    </row>
    <row r="11" spans="1:6" s="23" customFormat="1" ht="29.25" customHeight="1">
      <c r="A11" s="40" t="s">
        <v>15</v>
      </c>
      <c r="B11" s="16">
        <v>800</v>
      </c>
      <c r="C11" s="16">
        <v>366</v>
      </c>
      <c r="D11" s="16">
        <v>518</v>
      </c>
      <c r="E11" s="41">
        <f>C11/B11*100</f>
        <v>45.75</v>
      </c>
      <c r="F11" s="41">
        <f t="shared" si="0"/>
        <v>-29.343629343629345</v>
      </c>
    </row>
    <row r="12" spans="1:6" s="23" customFormat="1" ht="29.25" customHeight="1">
      <c r="A12" s="22" t="s">
        <v>16</v>
      </c>
      <c r="B12" s="16">
        <v>1500</v>
      </c>
      <c r="C12" s="16">
        <v>437</v>
      </c>
      <c r="D12" s="16">
        <v>509</v>
      </c>
      <c r="E12" s="41">
        <f>C12/B12*100</f>
        <v>29.133333333333333</v>
      </c>
      <c r="F12" s="41">
        <f t="shared" si="0"/>
        <v>-14.145383104125736</v>
      </c>
    </row>
    <row r="13" spans="1:6" s="23" customFormat="1" ht="29.25" customHeight="1">
      <c r="A13" s="22" t="s">
        <v>17</v>
      </c>
      <c r="B13" s="16">
        <v>350</v>
      </c>
      <c r="C13" s="16">
        <v>152</v>
      </c>
      <c r="D13" s="16">
        <v>198</v>
      </c>
      <c r="E13" s="41">
        <f>C13/B13*100</f>
        <v>43.42857142857143</v>
      </c>
      <c r="F13" s="41">
        <f t="shared" si="0"/>
        <v>-23.232323232323232</v>
      </c>
    </row>
    <row r="14" spans="1:6" s="23" customFormat="1" ht="29.25" customHeight="1">
      <c r="A14" s="22" t="s">
        <v>18</v>
      </c>
      <c r="B14" s="16">
        <v>400</v>
      </c>
      <c r="C14" s="16">
        <v>175</v>
      </c>
      <c r="D14" s="16">
        <v>303</v>
      </c>
      <c r="E14" s="41">
        <f>C14/B14*100</f>
        <v>43.75</v>
      </c>
      <c r="F14" s="41">
        <f t="shared" si="0"/>
        <v>-42.244224422442244</v>
      </c>
    </row>
    <row r="15" spans="1:6" s="23" customFormat="1" ht="29.25" customHeight="1">
      <c r="A15" s="22" t="s">
        <v>19</v>
      </c>
      <c r="B15" s="16">
        <v>350</v>
      </c>
      <c r="C15" s="16">
        <v>109</v>
      </c>
      <c r="D15" s="16">
        <v>199</v>
      </c>
      <c r="E15" s="41">
        <f>C15/B15*100</f>
        <v>31.142857142857146</v>
      </c>
      <c r="F15" s="41">
        <f t="shared" si="0"/>
        <v>-45.22613065326633</v>
      </c>
    </row>
    <row r="16" spans="1:6" s="23" customFormat="1" ht="29.25" customHeight="1">
      <c r="A16" s="22" t="s">
        <v>20</v>
      </c>
      <c r="B16" s="16">
        <v>980</v>
      </c>
      <c r="C16" s="16">
        <v>169</v>
      </c>
      <c r="D16" s="16">
        <v>349</v>
      </c>
      <c r="E16" s="41">
        <f>C16/B16*100</f>
        <v>17.244897959183675</v>
      </c>
      <c r="F16" s="41">
        <f t="shared" si="0"/>
        <v>-51.57593123209169</v>
      </c>
    </row>
    <row r="17" spans="1:6" s="23" customFormat="1" ht="29.25" customHeight="1">
      <c r="A17" s="40" t="s">
        <v>21</v>
      </c>
      <c r="B17" s="16">
        <v>300</v>
      </c>
      <c r="C17" s="16">
        <v>160</v>
      </c>
      <c r="D17" s="16">
        <v>137</v>
      </c>
      <c r="E17" s="41">
        <f>C17/B17*100</f>
        <v>53.333333333333336</v>
      </c>
      <c r="F17" s="41">
        <f t="shared" si="0"/>
        <v>16.78832116788321</v>
      </c>
    </row>
    <row r="18" spans="1:6" s="23" customFormat="1" ht="29.25" customHeight="1">
      <c r="A18" s="40" t="s">
        <v>22</v>
      </c>
      <c r="B18" s="16">
        <v>1800</v>
      </c>
      <c r="C18" s="16">
        <v>877</v>
      </c>
      <c r="D18" s="16">
        <v>340</v>
      </c>
      <c r="E18" s="41">
        <f>C18/B18*100</f>
        <v>48.72222222222222</v>
      </c>
      <c r="F18" s="41">
        <f t="shared" si="0"/>
        <v>157.94117647058823</v>
      </c>
    </row>
    <row r="19" spans="1:6" s="23" customFormat="1" ht="29.25" customHeight="1">
      <c r="A19" s="22" t="s">
        <v>23</v>
      </c>
      <c r="B19" s="16">
        <v>800</v>
      </c>
      <c r="C19" s="16">
        <v>341</v>
      </c>
      <c r="D19" s="16">
        <v>287</v>
      </c>
      <c r="E19" s="41">
        <f>C19/B19*100</f>
        <v>42.625</v>
      </c>
      <c r="F19" s="41">
        <f t="shared" si="0"/>
        <v>18.81533101045296</v>
      </c>
    </row>
    <row r="20" spans="1:6" s="23" customFormat="1" ht="29.25" customHeight="1">
      <c r="A20" s="22" t="s">
        <v>24</v>
      </c>
      <c r="B20" s="16"/>
      <c r="C20" s="16"/>
      <c r="D20" s="16"/>
      <c r="E20" s="41"/>
      <c r="F20" s="41"/>
    </row>
    <row r="21" spans="1:6" s="23" customFormat="1" ht="29.25" customHeight="1">
      <c r="A21" s="22" t="s">
        <v>25</v>
      </c>
      <c r="B21" s="16">
        <v>100</v>
      </c>
      <c r="C21" s="16">
        <v>30</v>
      </c>
      <c r="D21" s="16">
        <v>43</v>
      </c>
      <c r="E21" s="41">
        <f>C21/B21*100</f>
        <v>30</v>
      </c>
      <c r="F21" s="41">
        <f t="shared" si="0"/>
        <v>-30.23255813953488</v>
      </c>
    </row>
    <row r="22" spans="1:6" s="23" customFormat="1" ht="29.25" customHeight="1">
      <c r="A22" s="22" t="s">
        <v>26</v>
      </c>
      <c r="B22" s="16"/>
      <c r="C22" s="16"/>
      <c r="D22" s="16"/>
      <c r="E22" s="41"/>
      <c r="F22" s="41"/>
    </row>
    <row r="23" spans="1:6" s="2" customFormat="1" ht="29.25" customHeight="1">
      <c r="A23" s="38" t="s">
        <v>27</v>
      </c>
      <c r="B23" s="39">
        <f>SUM(B24:B31)</f>
        <v>13872</v>
      </c>
      <c r="C23" s="39">
        <f>SUM(C24:C31)</f>
        <v>12400</v>
      </c>
      <c r="D23" s="39">
        <f>SUM(D24:D31)</f>
        <v>8738</v>
      </c>
      <c r="E23" s="14">
        <f>C23/B23*100</f>
        <v>89.38869665513263</v>
      </c>
      <c r="F23" s="14">
        <f t="shared" si="0"/>
        <v>41.90890363927672</v>
      </c>
    </row>
    <row r="24" spans="1:6" s="23" customFormat="1" ht="29.25" customHeight="1">
      <c r="A24" s="22" t="s">
        <v>28</v>
      </c>
      <c r="B24" s="16">
        <v>1950</v>
      </c>
      <c r="C24" s="16">
        <v>473</v>
      </c>
      <c r="D24" s="16">
        <v>671</v>
      </c>
      <c r="E24" s="41">
        <f>C24/B24*100</f>
        <v>24.25641025641026</v>
      </c>
      <c r="F24" s="41">
        <f t="shared" si="0"/>
        <v>-29.508196721311474</v>
      </c>
    </row>
    <row r="25" spans="1:6" s="23" customFormat="1" ht="29.25" customHeight="1">
      <c r="A25" s="22" t="s">
        <v>29</v>
      </c>
      <c r="B25" s="16">
        <v>440</v>
      </c>
      <c r="C25" s="16">
        <v>241</v>
      </c>
      <c r="D25" s="16">
        <v>372</v>
      </c>
      <c r="E25" s="41">
        <f>C25/B25*100</f>
        <v>54.77272727272727</v>
      </c>
      <c r="F25" s="41">
        <f t="shared" si="0"/>
        <v>-35.215053763440864</v>
      </c>
    </row>
    <row r="26" spans="1:6" s="23" customFormat="1" ht="29.25" customHeight="1">
      <c r="A26" s="22" t="s">
        <v>30</v>
      </c>
      <c r="B26" s="16">
        <v>1050</v>
      </c>
      <c r="C26" s="16">
        <v>729</v>
      </c>
      <c r="D26" s="16">
        <v>939</v>
      </c>
      <c r="E26" s="41">
        <f>C26/B26*100</f>
        <v>69.42857142857143</v>
      </c>
      <c r="F26" s="41">
        <f t="shared" si="0"/>
        <v>-22.364217252396166</v>
      </c>
    </row>
    <row r="27" spans="1:6" s="23" customFormat="1" ht="29.25" customHeight="1">
      <c r="A27" s="22" t="s">
        <v>31</v>
      </c>
      <c r="B27" s="16"/>
      <c r="C27" s="16"/>
      <c r="D27" s="16"/>
      <c r="E27" s="41"/>
      <c r="F27" s="41"/>
    </row>
    <row r="28" spans="1:6" s="23" customFormat="1" ht="29.25" customHeight="1">
      <c r="A28" s="22" t="s">
        <v>32</v>
      </c>
      <c r="B28" s="16">
        <v>10432</v>
      </c>
      <c r="C28" s="16">
        <v>9943</v>
      </c>
      <c r="D28" s="16">
        <v>6298</v>
      </c>
      <c r="E28" s="41">
        <f>C28/B28*100</f>
        <v>95.3125</v>
      </c>
      <c r="F28" s="41">
        <f t="shared" si="0"/>
        <v>57.87551603683709</v>
      </c>
    </row>
    <row r="29" spans="1:6" s="23" customFormat="1" ht="29.25" customHeight="1">
      <c r="A29" s="22" t="s">
        <v>33</v>
      </c>
      <c r="B29" s="16"/>
      <c r="C29" s="16">
        <v>990</v>
      </c>
      <c r="D29" s="16"/>
      <c r="E29" s="41"/>
      <c r="F29" s="41"/>
    </row>
    <row r="30" spans="1:6" s="23" customFormat="1" ht="29.25" customHeight="1">
      <c r="A30" s="22" t="s">
        <v>34</v>
      </c>
      <c r="B30" s="16"/>
      <c r="C30" s="16"/>
      <c r="D30" s="16"/>
      <c r="E30" s="41"/>
      <c r="F30" s="41"/>
    </row>
    <row r="31" spans="1:6" s="23" customFormat="1" ht="29.25" customHeight="1">
      <c r="A31" s="22" t="s">
        <v>35</v>
      </c>
      <c r="B31" s="16"/>
      <c r="C31" s="16">
        <v>24</v>
      </c>
      <c r="D31" s="16">
        <v>458</v>
      </c>
      <c r="E31" s="41"/>
      <c r="F31" s="41">
        <f t="shared" si="0"/>
        <v>-94.75982532751091</v>
      </c>
    </row>
    <row r="32" spans="1:6" s="2" customFormat="1" ht="29.25" customHeight="1">
      <c r="A32" s="38" t="s">
        <v>36</v>
      </c>
      <c r="B32" s="39">
        <f>SUM(B33:B39)</f>
        <v>67000</v>
      </c>
      <c r="C32" s="39">
        <f>SUM(C33:C39)</f>
        <v>5314</v>
      </c>
      <c r="D32" s="39">
        <f>SUM(D33:D39)</f>
        <v>5688</v>
      </c>
      <c r="E32" s="14">
        <f>C32/B32*100</f>
        <v>7.93134328358209</v>
      </c>
      <c r="F32" s="14">
        <f t="shared" si="0"/>
        <v>-6.575246132208158</v>
      </c>
    </row>
    <row r="33" spans="1:6" s="23" customFormat="1" ht="29.25" customHeight="1">
      <c r="A33" s="22" t="s">
        <v>37</v>
      </c>
      <c r="B33" s="16"/>
      <c r="C33" s="16">
        <v>50</v>
      </c>
      <c r="D33" s="16">
        <v>59</v>
      </c>
      <c r="E33" s="41"/>
      <c r="F33" s="41">
        <f t="shared" si="0"/>
        <v>-15.254237288135593</v>
      </c>
    </row>
    <row r="34" spans="1:6" s="23" customFormat="1" ht="29.25" customHeight="1">
      <c r="A34" s="22" t="s">
        <v>38</v>
      </c>
      <c r="B34" s="16"/>
      <c r="C34" s="16"/>
      <c r="D34" s="16"/>
      <c r="E34" s="41"/>
      <c r="F34" s="41"/>
    </row>
    <row r="35" spans="1:6" s="23" customFormat="1" ht="29.25" customHeight="1">
      <c r="A35" s="22" t="s">
        <v>39</v>
      </c>
      <c r="B35" s="16"/>
      <c r="C35" s="16">
        <v>42</v>
      </c>
      <c r="D35" s="16">
        <v>62</v>
      </c>
      <c r="E35" s="41"/>
      <c r="F35" s="41">
        <f t="shared" si="0"/>
        <v>-32.25806451612903</v>
      </c>
    </row>
    <row r="36" spans="1:6" s="23" customFormat="1" ht="29.25" customHeight="1">
      <c r="A36" s="22" t="s">
        <v>40</v>
      </c>
      <c r="B36" s="16">
        <v>67000</v>
      </c>
      <c r="C36" s="16">
        <v>4956</v>
      </c>
      <c r="D36" s="16">
        <v>5435</v>
      </c>
      <c r="E36" s="41">
        <f>C36/B36*100</f>
        <v>7.397014925373134</v>
      </c>
      <c r="F36" s="41">
        <f t="shared" si="0"/>
        <v>-8.813247470101196</v>
      </c>
    </row>
    <row r="37" spans="1:6" s="23" customFormat="1" ht="29.25" customHeight="1">
      <c r="A37" s="22" t="s">
        <v>41</v>
      </c>
      <c r="B37" s="16"/>
      <c r="C37" s="16">
        <v>245</v>
      </c>
      <c r="D37" s="16">
        <v>132</v>
      </c>
      <c r="E37" s="41"/>
      <c r="F37" s="41">
        <f t="shared" si="0"/>
        <v>85.60606060606061</v>
      </c>
    </row>
    <row r="38" spans="1:6" s="23" customFormat="1" ht="29.25" customHeight="1">
      <c r="A38" s="22" t="s">
        <v>42</v>
      </c>
      <c r="B38" s="16"/>
      <c r="C38" s="42">
        <v>21</v>
      </c>
      <c r="D38" s="16"/>
      <c r="E38" s="41"/>
      <c r="F38" s="41"/>
    </row>
    <row r="39" spans="1:6" s="23" customFormat="1" ht="29.25" customHeight="1">
      <c r="A39" s="22" t="s">
        <v>43</v>
      </c>
      <c r="B39" s="16"/>
      <c r="C39" s="43"/>
      <c r="D39" s="16"/>
      <c r="E39" s="41"/>
      <c r="F39" s="41"/>
    </row>
    <row r="40" spans="1:7" s="24" customFormat="1" ht="29.25" customHeight="1">
      <c r="A40" s="44" t="s">
        <v>44</v>
      </c>
      <c r="B40" s="45">
        <f>SUM(B41:B42)</f>
        <v>160</v>
      </c>
      <c r="C40" s="45">
        <f>SUM(C41:C42)</f>
        <v>0</v>
      </c>
      <c r="D40" s="45">
        <f>SUM(D41:D42)</f>
        <v>90</v>
      </c>
      <c r="E40" s="14">
        <f aca="true" t="shared" si="1" ref="E40:E45">C40/B40*100</f>
        <v>0</v>
      </c>
      <c r="F40" s="14">
        <f>(C40-D40)/D40*100</f>
        <v>-100</v>
      </c>
      <c r="G40" s="46"/>
    </row>
    <row r="41" spans="1:7" s="23" customFormat="1" ht="29.25" customHeight="1">
      <c r="A41" s="47" t="s">
        <v>45</v>
      </c>
      <c r="B41" s="48">
        <v>80</v>
      </c>
      <c r="C41" s="48"/>
      <c r="D41" s="48"/>
      <c r="E41" s="41">
        <f t="shared" si="1"/>
        <v>0</v>
      </c>
      <c r="F41" s="41"/>
      <c r="G41" s="49"/>
    </row>
    <row r="42" spans="1:7" s="23" customFormat="1" ht="29.25" customHeight="1">
      <c r="A42" s="47" t="s">
        <v>46</v>
      </c>
      <c r="B42" s="48">
        <v>80</v>
      </c>
      <c r="D42" s="16">
        <v>90</v>
      </c>
      <c r="E42" s="41">
        <f t="shared" si="1"/>
        <v>0</v>
      </c>
      <c r="F42" s="41">
        <f>(C42-D42)/D42*100</f>
        <v>-100</v>
      </c>
      <c r="G42" s="49"/>
    </row>
    <row r="43" spans="1:6" s="2" customFormat="1" ht="29.25" customHeight="1">
      <c r="A43" s="38" t="s">
        <v>47</v>
      </c>
      <c r="B43" s="39">
        <f>SUM(B44:B45)</f>
        <v>7715</v>
      </c>
      <c r="C43" s="39">
        <f>SUM(C44:C45)</f>
        <v>4412</v>
      </c>
      <c r="D43" s="39">
        <f>SUM(D44:D45)</f>
        <v>6261</v>
      </c>
      <c r="E43" s="14">
        <f t="shared" si="1"/>
        <v>57.18729747245626</v>
      </c>
      <c r="F43" s="14">
        <f>(C43-D43)/D43*100</f>
        <v>-29.53202363839642</v>
      </c>
    </row>
    <row r="44" spans="1:6" s="23" customFormat="1" ht="29.25" customHeight="1">
      <c r="A44" s="22" t="s">
        <v>48</v>
      </c>
      <c r="B44" s="50"/>
      <c r="C44" s="51"/>
      <c r="D44" s="48"/>
      <c r="E44" s="41"/>
      <c r="F44" s="41"/>
    </row>
    <row r="45" spans="1:6" s="23" customFormat="1" ht="29.25" customHeight="1">
      <c r="A45" s="22" t="s">
        <v>49</v>
      </c>
      <c r="B45" s="50">
        <v>7715</v>
      </c>
      <c r="C45" s="50">
        <v>4412</v>
      </c>
      <c r="D45" s="48">
        <v>6261</v>
      </c>
      <c r="E45" s="41">
        <f>C45/B45*100</f>
        <v>57.18729747245626</v>
      </c>
      <c r="F45" s="41">
        <f>(C45-D45)/D45*100</f>
        <v>-29.53202363839642</v>
      </c>
    </row>
  </sheetData>
  <sheetProtection/>
  <mergeCells count="2">
    <mergeCell ref="A2:F2"/>
    <mergeCell ref="A3:F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SheetLayoutView="100" workbookViewId="0" topLeftCell="A1">
      <pane ySplit="4" topLeftCell="A5" activePane="bottomLeft" state="frozen"/>
      <selection pane="bottomLeft" activeCell="F30" sqref="F30"/>
    </sheetView>
  </sheetViews>
  <sheetFormatPr defaultColWidth="9.00390625" defaultRowHeight="30" customHeight="1"/>
  <cols>
    <col min="1" max="1" width="23.25390625" style="1" customWidth="1"/>
    <col min="2" max="2" width="11.125" style="1" customWidth="1"/>
    <col min="3" max="4" width="11.125" style="5" customWidth="1"/>
    <col min="5" max="5" width="11.125" style="1" customWidth="1"/>
    <col min="6" max="6" width="14.625" style="1" customWidth="1"/>
    <col min="7" max="16384" width="9.00390625" style="1" customWidth="1"/>
  </cols>
  <sheetData>
    <row r="1" spans="1:4" s="1" customFormat="1" ht="30" customHeight="1">
      <c r="A1" s="6" t="s">
        <v>50</v>
      </c>
      <c r="C1" s="5"/>
      <c r="D1" s="5"/>
    </row>
    <row r="2" spans="1:6" s="1" customFormat="1" ht="30" customHeight="1">
      <c r="A2" s="7" t="s">
        <v>51</v>
      </c>
      <c r="B2" s="7"/>
      <c r="C2" s="8"/>
      <c r="D2" s="8"/>
      <c r="E2" s="7"/>
      <c r="F2" s="7"/>
    </row>
    <row r="3" spans="1:6" s="1" customFormat="1" ht="30" customHeight="1">
      <c r="A3" s="9" t="s">
        <v>52</v>
      </c>
      <c r="B3" s="9"/>
      <c r="C3" s="10"/>
      <c r="D3" s="10"/>
      <c r="E3" s="9"/>
      <c r="F3" s="9"/>
    </row>
    <row r="4" spans="1:6" s="1" customFormat="1" ht="42.75" customHeight="1">
      <c r="A4" s="11" t="s">
        <v>53</v>
      </c>
      <c r="B4" s="11" t="s">
        <v>54</v>
      </c>
      <c r="C4" s="12" t="s">
        <v>55</v>
      </c>
      <c r="D4" s="12" t="s">
        <v>56</v>
      </c>
      <c r="E4" s="11" t="s">
        <v>57</v>
      </c>
      <c r="F4" s="11" t="s">
        <v>58</v>
      </c>
    </row>
    <row r="5" spans="1:6" s="2" customFormat="1" ht="30" customHeight="1">
      <c r="A5" s="13" t="s">
        <v>59</v>
      </c>
      <c r="B5" s="14">
        <f>SUM(B6:B29)</f>
        <v>146587</v>
      </c>
      <c r="C5" s="14">
        <f>SUM(C6:C29)</f>
        <v>102135</v>
      </c>
      <c r="D5" s="14">
        <f>SUM(D6:D29)</f>
        <v>97307</v>
      </c>
      <c r="E5" s="14">
        <f>C5/B5*100</f>
        <v>69.67534638132986</v>
      </c>
      <c r="F5" s="14">
        <f>(C5-D5)/D5*100</f>
        <v>4.961616327705098</v>
      </c>
    </row>
    <row r="6" spans="1:6" s="1" customFormat="1" ht="30" customHeight="1">
      <c r="A6" s="15" t="s">
        <v>60</v>
      </c>
      <c r="B6" s="16">
        <v>25307</v>
      </c>
      <c r="C6" s="16">
        <v>13934</v>
      </c>
      <c r="D6" s="16">
        <v>7741</v>
      </c>
      <c r="E6" s="16">
        <f aca="true" t="shared" si="0" ref="E6:E44">C6/B6*100</f>
        <v>55.059864859525035</v>
      </c>
      <c r="F6" s="16">
        <f aca="true" t="shared" si="1" ref="F6:F44">(C6-D6)/D6*100</f>
        <v>80.00258364552384</v>
      </c>
    </row>
    <row r="7" spans="1:6" s="1" customFormat="1" ht="30" customHeight="1">
      <c r="A7" s="15" t="s">
        <v>61</v>
      </c>
      <c r="B7" s="16"/>
      <c r="C7" s="16"/>
      <c r="D7" s="16"/>
      <c r="E7" s="16"/>
      <c r="F7" s="16"/>
    </row>
    <row r="8" spans="1:6" s="1" customFormat="1" ht="30" customHeight="1">
      <c r="A8" s="15" t="s">
        <v>62</v>
      </c>
      <c r="B8" s="16">
        <v>181</v>
      </c>
      <c r="C8" s="16">
        <v>63</v>
      </c>
      <c r="D8" s="16">
        <v>51</v>
      </c>
      <c r="E8" s="16">
        <f t="shared" si="0"/>
        <v>34.806629834254146</v>
      </c>
      <c r="F8" s="16">
        <f t="shared" si="1"/>
        <v>23.52941176470588</v>
      </c>
    </row>
    <row r="9" spans="1:6" s="1" customFormat="1" ht="30" customHeight="1">
      <c r="A9" s="15" t="s">
        <v>63</v>
      </c>
      <c r="B9" s="16">
        <v>4768</v>
      </c>
      <c r="C9" s="16">
        <v>2952</v>
      </c>
      <c r="D9" s="16">
        <v>2248</v>
      </c>
      <c r="E9" s="16">
        <f t="shared" si="0"/>
        <v>61.91275167785235</v>
      </c>
      <c r="F9" s="16">
        <f t="shared" si="1"/>
        <v>31.316725978647685</v>
      </c>
    </row>
    <row r="10" spans="1:6" s="1" customFormat="1" ht="30" customHeight="1">
      <c r="A10" s="15" t="s">
        <v>64</v>
      </c>
      <c r="B10" s="16">
        <v>21673</v>
      </c>
      <c r="C10" s="16">
        <v>13111</v>
      </c>
      <c r="D10" s="16">
        <v>14861</v>
      </c>
      <c r="E10" s="16">
        <f t="shared" si="0"/>
        <v>60.494624648179766</v>
      </c>
      <c r="F10" s="16">
        <f t="shared" si="1"/>
        <v>-11.775788977861517</v>
      </c>
    </row>
    <row r="11" spans="1:6" s="1" customFormat="1" ht="30" customHeight="1">
      <c r="A11" s="15" t="s">
        <v>65</v>
      </c>
      <c r="B11" s="16">
        <v>134</v>
      </c>
      <c r="C11" s="16">
        <v>82</v>
      </c>
      <c r="D11" s="16">
        <v>102</v>
      </c>
      <c r="E11" s="16">
        <f t="shared" si="0"/>
        <v>61.19402985074627</v>
      </c>
      <c r="F11" s="16">
        <f t="shared" si="1"/>
        <v>-19.607843137254903</v>
      </c>
    </row>
    <row r="12" spans="1:6" s="1" customFormat="1" ht="30" customHeight="1">
      <c r="A12" s="15" t="s">
        <v>66</v>
      </c>
      <c r="B12" s="16">
        <v>2439</v>
      </c>
      <c r="C12" s="16">
        <v>1459</v>
      </c>
      <c r="D12" s="16">
        <v>974</v>
      </c>
      <c r="E12" s="16">
        <f t="shared" si="0"/>
        <v>59.81959819598196</v>
      </c>
      <c r="F12" s="16">
        <f t="shared" si="1"/>
        <v>49.794661190965094</v>
      </c>
    </row>
    <row r="13" spans="1:6" s="1" customFormat="1" ht="30" customHeight="1">
      <c r="A13" s="15" t="s">
        <v>67</v>
      </c>
      <c r="B13" s="16">
        <v>15644</v>
      </c>
      <c r="C13" s="16">
        <v>13809</v>
      </c>
      <c r="D13" s="16">
        <v>14446</v>
      </c>
      <c r="E13" s="16">
        <f t="shared" si="0"/>
        <v>88.27026335975454</v>
      </c>
      <c r="F13" s="16">
        <f t="shared" si="1"/>
        <v>-4.409525128063132</v>
      </c>
    </row>
    <row r="14" spans="1:6" s="1" customFormat="1" ht="30" customHeight="1">
      <c r="A14" s="15" t="s">
        <v>68</v>
      </c>
      <c r="B14" s="16">
        <v>10642</v>
      </c>
      <c r="C14" s="16">
        <v>7941</v>
      </c>
      <c r="D14" s="16">
        <v>9478</v>
      </c>
      <c r="E14" s="16">
        <f t="shared" si="0"/>
        <v>74.61943243751175</v>
      </c>
      <c r="F14" s="16">
        <f t="shared" si="1"/>
        <v>-16.216501371597385</v>
      </c>
    </row>
    <row r="15" spans="1:6" s="1" customFormat="1" ht="30" customHeight="1">
      <c r="A15" s="15" t="s">
        <v>69</v>
      </c>
      <c r="B15" s="16">
        <v>1303</v>
      </c>
      <c r="C15" s="16">
        <v>453</v>
      </c>
      <c r="D15" s="16">
        <v>1773</v>
      </c>
      <c r="E15" s="16">
        <f t="shared" si="0"/>
        <v>34.76592478894858</v>
      </c>
      <c r="F15" s="16">
        <f t="shared" si="1"/>
        <v>-74.45008460236888</v>
      </c>
    </row>
    <row r="16" spans="1:6" s="1" customFormat="1" ht="30" customHeight="1">
      <c r="A16" s="15" t="s">
        <v>70</v>
      </c>
      <c r="B16" s="16">
        <v>3424</v>
      </c>
      <c r="C16" s="16">
        <v>1008</v>
      </c>
      <c r="D16" s="16">
        <v>1574</v>
      </c>
      <c r="E16" s="16">
        <f t="shared" si="0"/>
        <v>29.439252336448597</v>
      </c>
      <c r="F16" s="16">
        <f t="shared" si="1"/>
        <v>-35.95933926302414</v>
      </c>
    </row>
    <row r="17" spans="1:6" s="1" customFormat="1" ht="30" customHeight="1">
      <c r="A17" s="15" t="s">
        <v>71</v>
      </c>
      <c r="B17" s="16">
        <v>19214</v>
      </c>
      <c r="C17" s="16">
        <v>22138</v>
      </c>
      <c r="D17" s="16">
        <v>32880</v>
      </c>
      <c r="E17" s="16">
        <f t="shared" si="0"/>
        <v>115.21807015717707</v>
      </c>
      <c r="F17" s="16">
        <f t="shared" si="1"/>
        <v>-32.67031630170316</v>
      </c>
    </row>
    <row r="18" spans="1:6" s="1" customFormat="1" ht="30" customHeight="1">
      <c r="A18" s="15" t="s">
        <v>72</v>
      </c>
      <c r="B18" s="16">
        <v>2721</v>
      </c>
      <c r="C18" s="16">
        <v>11543</v>
      </c>
      <c r="D18" s="16">
        <v>2729</v>
      </c>
      <c r="E18" s="16">
        <f t="shared" si="0"/>
        <v>424.2190371187063</v>
      </c>
      <c r="F18" s="16">
        <f t="shared" si="1"/>
        <v>322.9754488823745</v>
      </c>
    </row>
    <row r="19" spans="1:6" s="1" customFormat="1" ht="30" customHeight="1">
      <c r="A19" s="15" t="s">
        <v>73</v>
      </c>
      <c r="B19" s="16">
        <v>1119</v>
      </c>
      <c r="C19" s="16">
        <v>3592</v>
      </c>
      <c r="D19" s="16">
        <v>668</v>
      </c>
      <c r="E19" s="16">
        <f t="shared" si="0"/>
        <v>321.00089365504914</v>
      </c>
      <c r="F19" s="16">
        <f t="shared" si="1"/>
        <v>437.72455089820363</v>
      </c>
    </row>
    <row r="20" spans="1:6" s="1" customFormat="1" ht="30" customHeight="1">
      <c r="A20" s="15" t="s">
        <v>74</v>
      </c>
      <c r="B20" s="16">
        <v>1546</v>
      </c>
      <c r="C20" s="16">
        <v>698</v>
      </c>
      <c r="D20" s="16">
        <v>131</v>
      </c>
      <c r="E20" s="16">
        <f t="shared" si="0"/>
        <v>45.14877102199224</v>
      </c>
      <c r="F20" s="16">
        <f t="shared" si="1"/>
        <v>432.82442748091603</v>
      </c>
    </row>
    <row r="21" spans="1:6" s="1" customFormat="1" ht="30" customHeight="1">
      <c r="A21" s="15" t="s">
        <v>75</v>
      </c>
      <c r="B21" s="16">
        <v>103</v>
      </c>
      <c r="C21" s="16">
        <v>72</v>
      </c>
      <c r="D21" s="16">
        <v>36</v>
      </c>
      <c r="E21" s="16">
        <f t="shared" si="0"/>
        <v>69.90291262135922</v>
      </c>
      <c r="F21" s="16">
        <f t="shared" si="1"/>
        <v>100</v>
      </c>
    </row>
    <row r="22" spans="1:6" s="1" customFormat="1" ht="30" customHeight="1">
      <c r="A22" s="15" t="s">
        <v>76</v>
      </c>
      <c r="B22" s="16">
        <v>1630</v>
      </c>
      <c r="C22" s="16">
        <v>734</v>
      </c>
      <c r="D22" s="16">
        <v>427</v>
      </c>
      <c r="E22" s="16">
        <f t="shared" si="0"/>
        <v>45.030674846625764</v>
      </c>
      <c r="F22" s="16">
        <f t="shared" si="1"/>
        <v>71.89695550351288</v>
      </c>
    </row>
    <row r="23" spans="1:6" s="1" customFormat="1" ht="30" customHeight="1">
      <c r="A23" s="15" t="s">
        <v>77</v>
      </c>
      <c r="B23" s="16">
        <v>3999</v>
      </c>
      <c r="C23" s="16">
        <v>2650</v>
      </c>
      <c r="D23" s="16">
        <v>3002</v>
      </c>
      <c r="E23" s="16">
        <f t="shared" si="0"/>
        <v>66.26656664166042</v>
      </c>
      <c r="F23" s="16">
        <f t="shared" si="1"/>
        <v>-11.725516322451698</v>
      </c>
    </row>
    <row r="24" spans="1:6" s="1" customFormat="1" ht="30" customHeight="1">
      <c r="A24" s="15" t="s">
        <v>78</v>
      </c>
      <c r="B24" s="16">
        <v>367</v>
      </c>
      <c r="C24" s="16">
        <v>232</v>
      </c>
      <c r="D24" s="16">
        <v>68</v>
      </c>
      <c r="E24" s="16">
        <f t="shared" si="0"/>
        <v>63.21525885558583</v>
      </c>
      <c r="F24" s="16">
        <f t="shared" si="1"/>
        <v>241.17647058823528</v>
      </c>
    </row>
    <row r="25" spans="1:6" s="1" customFormat="1" ht="30" customHeight="1">
      <c r="A25" s="15" t="s">
        <v>79</v>
      </c>
      <c r="B25" s="16">
        <v>2588</v>
      </c>
      <c r="C25" s="16">
        <v>2126</v>
      </c>
      <c r="D25" s="16">
        <v>685</v>
      </c>
      <c r="E25" s="16">
        <f t="shared" si="0"/>
        <v>82.14837712519319</v>
      </c>
      <c r="F25" s="16">
        <f t="shared" si="1"/>
        <v>210.36496350364962</v>
      </c>
    </row>
    <row r="26" spans="1:6" s="1" customFormat="1" ht="30" customHeight="1">
      <c r="A26" s="15" t="s">
        <v>80</v>
      </c>
      <c r="B26" s="16">
        <v>1500</v>
      </c>
      <c r="C26" s="16"/>
      <c r="D26" s="16"/>
      <c r="E26" s="16">
        <f t="shared" si="0"/>
        <v>0</v>
      </c>
      <c r="F26" s="16"/>
    </row>
    <row r="27" spans="1:6" s="1" customFormat="1" ht="30" customHeight="1">
      <c r="A27" s="15" t="s">
        <v>81</v>
      </c>
      <c r="B27" s="16">
        <v>6784</v>
      </c>
      <c r="C27" s="16">
        <v>3538</v>
      </c>
      <c r="D27" s="16">
        <v>3433</v>
      </c>
      <c r="E27" s="16">
        <f t="shared" si="0"/>
        <v>52.152122641509436</v>
      </c>
      <c r="F27" s="16">
        <f t="shared" si="1"/>
        <v>3.0585493737256044</v>
      </c>
    </row>
    <row r="28" spans="1:6" s="1" customFormat="1" ht="30" customHeight="1">
      <c r="A28" s="15" t="s">
        <v>82</v>
      </c>
      <c r="B28" s="16">
        <v>30</v>
      </c>
      <c r="C28" s="16"/>
      <c r="D28" s="16"/>
      <c r="E28" s="16">
        <f t="shared" si="0"/>
        <v>0</v>
      </c>
      <c r="F28" s="16"/>
    </row>
    <row r="29" spans="1:6" s="1" customFormat="1" ht="30" customHeight="1">
      <c r="A29" s="15" t="s">
        <v>83</v>
      </c>
      <c r="B29" s="16">
        <v>19471</v>
      </c>
      <c r="C29" s="16"/>
      <c r="D29" s="16"/>
      <c r="E29" s="16">
        <f t="shared" si="0"/>
        <v>0</v>
      </c>
      <c r="F29" s="16"/>
    </row>
    <row r="30" spans="1:6" s="2" customFormat="1" ht="30" customHeight="1">
      <c r="A30" s="13" t="s">
        <v>84</v>
      </c>
      <c r="B30" s="14">
        <f>SUM(B31:B37)</f>
        <v>67000</v>
      </c>
      <c r="C30" s="14">
        <f>SUM(C31:C36)</f>
        <v>22836</v>
      </c>
      <c r="D30" s="14">
        <f>SUM(D31:D36)</f>
        <v>5268</v>
      </c>
      <c r="E30" s="14">
        <f t="shared" si="0"/>
        <v>34.08358208955224</v>
      </c>
      <c r="F30" s="14">
        <f t="shared" si="1"/>
        <v>333.4851936218679</v>
      </c>
    </row>
    <row r="31" spans="1:6" s="1" customFormat="1" ht="30" customHeight="1">
      <c r="A31" s="15" t="s">
        <v>85</v>
      </c>
      <c r="B31" s="16"/>
      <c r="C31" s="16">
        <v>117</v>
      </c>
      <c r="D31" s="16"/>
      <c r="E31" s="16"/>
      <c r="F31" s="16"/>
    </row>
    <row r="32" spans="1:6" s="1" customFormat="1" ht="30" customHeight="1">
      <c r="A32" s="15" t="s">
        <v>86</v>
      </c>
      <c r="B32" s="16">
        <v>8843</v>
      </c>
      <c r="C32" s="16">
        <v>1066</v>
      </c>
      <c r="D32" s="16">
        <v>4200</v>
      </c>
      <c r="E32" s="16">
        <f t="shared" si="0"/>
        <v>12.054732556824607</v>
      </c>
      <c r="F32" s="16">
        <f t="shared" si="1"/>
        <v>-74.61904761904762</v>
      </c>
    </row>
    <row r="33" spans="1:6" s="1" customFormat="1" ht="30" customHeight="1">
      <c r="A33" s="15" t="s">
        <v>87</v>
      </c>
      <c r="B33" s="16"/>
      <c r="C33" s="16"/>
      <c r="D33" s="16"/>
      <c r="E33" s="16"/>
      <c r="F33" s="16"/>
    </row>
    <row r="34" spans="1:6" s="1" customFormat="1" ht="30" customHeight="1">
      <c r="A34" s="15" t="s">
        <v>88</v>
      </c>
      <c r="B34" s="16"/>
      <c r="C34" s="16">
        <v>21264</v>
      </c>
      <c r="D34" s="16"/>
      <c r="E34" s="16"/>
      <c r="F34" s="16"/>
    </row>
    <row r="35" spans="1:6" s="1" customFormat="1" ht="30" customHeight="1">
      <c r="A35" s="15" t="s">
        <v>89</v>
      </c>
      <c r="B35" s="16">
        <v>28157</v>
      </c>
      <c r="C35" s="16">
        <v>239</v>
      </c>
      <c r="D35" s="16">
        <v>1068</v>
      </c>
      <c r="E35" s="16">
        <f t="shared" si="0"/>
        <v>0.8488120183258161</v>
      </c>
      <c r="F35" s="16">
        <f t="shared" si="1"/>
        <v>-77.62172284644194</v>
      </c>
    </row>
    <row r="36" spans="1:6" s="1" customFormat="1" ht="30" customHeight="1">
      <c r="A36" s="15" t="s">
        <v>90</v>
      </c>
      <c r="B36" s="16"/>
      <c r="C36" s="16">
        <v>150</v>
      </c>
      <c r="D36" s="16"/>
      <c r="E36" s="16"/>
      <c r="F36" s="16"/>
    </row>
    <row r="37" spans="1:6" s="3" customFormat="1" ht="30" customHeight="1">
      <c r="A37" s="17" t="s">
        <v>91</v>
      </c>
      <c r="B37" s="16">
        <v>30000</v>
      </c>
      <c r="C37" s="16"/>
      <c r="D37" s="16"/>
      <c r="E37" s="16"/>
      <c r="F37" s="16"/>
    </row>
    <row r="38" spans="1:6" s="2" customFormat="1" ht="30" customHeight="1">
      <c r="A38" s="18" t="s">
        <v>92</v>
      </c>
      <c r="B38" s="19">
        <f>SUM(B39:B41)</f>
        <v>160</v>
      </c>
      <c r="C38" s="19">
        <f>SUM(C39:C40)</f>
        <v>0</v>
      </c>
      <c r="D38" s="19">
        <f>SUM(D39:D40)</f>
        <v>0</v>
      </c>
      <c r="E38" s="14"/>
      <c r="F38" s="14"/>
    </row>
    <row r="39" spans="1:6" s="4" customFormat="1" ht="30" customHeight="1">
      <c r="A39" s="20" t="s">
        <v>93</v>
      </c>
      <c r="B39" s="16"/>
      <c r="C39" s="16"/>
      <c r="D39" s="16"/>
      <c r="E39" s="16"/>
      <c r="F39" s="16"/>
    </row>
    <row r="40" spans="1:6" s="1" customFormat="1" ht="30" customHeight="1">
      <c r="A40" s="20" t="s">
        <v>94</v>
      </c>
      <c r="B40" s="16">
        <v>106</v>
      </c>
      <c r="C40" s="16"/>
      <c r="D40" s="16"/>
      <c r="E40" s="16"/>
      <c r="F40" s="16"/>
    </row>
    <row r="41" spans="1:6" s="3" customFormat="1" ht="30" customHeight="1">
      <c r="A41" s="21" t="s">
        <v>95</v>
      </c>
      <c r="B41" s="16">
        <v>54</v>
      </c>
      <c r="C41" s="16"/>
      <c r="D41" s="16"/>
      <c r="E41" s="16"/>
      <c r="F41" s="16"/>
    </row>
    <row r="42" spans="1:6" s="2" customFormat="1" ht="30" customHeight="1">
      <c r="A42" s="13" t="s">
        <v>96</v>
      </c>
      <c r="B42" s="14">
        <f>SUM(B43:B44)</f>
        <v>4674</v>
      </c>
      <c r="C42" s="19">
        <f>SUM(C43:C44)</f>
        <v>2368</v>
      </c>
      <c r="D42" s="19">
        <f>SUM(D43:D44)</f>
        <v>2312</v>
      </c>
      <c r="E42" s="14">
        <f t="shared" si="0"/>
        <v>50.66324347454001</v>
      </c>
      <c r="F42" s="14">
        <f t="shared" si="1"/>
        <v>2.422145328719723</v>
      </c>
    </row>
    <row r="43" spans="1:6" s="1" customFormat="1" ht="30" customHeight="1">
      <c r="A43" s="22" t="s">
        <v>97</v>
      </c>
      <c r="B43" s="16"/>
      <c r="C43" s="16"/>
      <c r="D43" s="16"/>
      <c r="E43" s="16"/>
      <c r="F43" s="16"/>
    </row>
    <row r="44" spans="1:6" s="1" customFormat="1" ht="30" customHeight="1">
      <c r="A44" s="22" t="s">
        <v>98</v>
      </c>
      <c r="B44" s="16">
        <v>4674</v>
      </c>
      <c r="C44" s="16">
        <v>2368</v>
      </c>
      <c r="D44" s="16">
        <v>2312</v>
      </c>
      <c r="E44" s="16">
        <f t="shared" si="0"/>
        <v>50.66324347454001</v>
      </c>
      <c r="F44" s="16">
        <f t="shared" si="1"/>
        <v>2.422145328719723</v>
      </c>
    </row>
  </sheetData>
  <sheetProtection/>
  <mergeCells count="2">
    <mergeCell ref="A2:F2"/>
    <mergeCell ref="A3:F3"/>
  </mergeCells>
  <printOptions horizontalCentered="1"/>
  <pageMargins left="0.31" right="0.75" top="0.2" bottom="0.47" header="0.51" footer="0.239999999999999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2018-07-20T01:19:09Z</cp:lastPrinted>
  <dcterms:created xsi:type="dcterms:W3CDTF">2015-07-21T02:52:31Z</dcterms:created>
  <dcterms:modified xsi:type="dcterms:W3CDTF">2022-08-24T03:30:43Z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