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附件2" sheetId="2" r:id="rId2"/>
  </sheets>
  <definedNames>
    <definedName name="_xlnm.Print_Titles" localSheetId="0">'附件1'!$2:$4</definedName>
    <definedName name="_xlnm.Print_Titles" localSheetId="1">'附件2'!$1:$4</definedName>
  </definedNames>
  <calcPr fullCalcOnLoad="1"/>
</workbook>
</file>

<file path=xl/sharedStrings.xml><?xml version="1.0" encoding="utf-8"?>
<sst xmlns="http://schemas.openxmlformats.org/spreadsheetml/2006/main" count="95" uniqueCount="95">
  <si>
    <t>附件1</t>
  </si>
  <si>
    <t>朝天区2023年1-6月预算收入执行情况表</t>
  </si>
  <si>
    <t xml:space="preserve">    单位：万元</t>
  </si>
  <si>
    <t>收  入  项  目</t>
  </si>
  <si>
    <t>2023年     预算数</t>
  </si>
  <si>
    <t>1-6月累计 完 成 数</t>
  </si>
  <si>
    <t>上年同期     完成数</t>
  </si>
  <si>
    <t>1-6月完成数占年初预算数比例</t>
  </si>
  <si>
    <t>1-6月完成数比上年同期数增减比例</t>
  </si>
  <si>
    <t>地方一般公共预算收入合计</t>
  </si>
  <si>
    <t>一、税收收入小计</t>
  </si>
  <si>
    <t xml:space="preserve"> （一）增值税</t>
  </si>
  <si>
    <t xml:space="preserve"> （二）企业所得税</t>
  </si>
  <si>
    <t xml:space="preserve"> （三）企业所得税退税</t>
  </si>
  <si>
    <t xml:space="preserve"> （四）个人所得税</t>
  </si>
  <si>
    <t xml:space="preserve"> （五）资源税</t>
  </si>
  <si>
    <t xml:space="preserve"> （六）城市维护建设税</t>
  </si>
  <si>
    <t xml:space="preserve"> （七）房产税</t>
  </si>
  <si>
    <t xml:space="preserve"> （八）印花税</t>
  </si>
  <si>
    <t xml:space="preserve"> （九）城镇土地使用税</t>
  </si>
  <si>
    <t xml:space="preserve"> （十）土地增值税</t>
  </si>
  <si>
    <t xml:space="preserve"> （十一）车船税</t>
  </si>
  <si>
    <t xml:space="preserve"> （十二）耕地占用税</t>
  </si>
  <si>
    <t xml:space="preserve"> （十三）契税</t>
  </si>
  <si>
    <t xml:space="preserve"> （十四）烟叶税</t>
  </si>
  <si>
    <t xml:space="preserve"> （十五）环境保护税</t>
  </si>
  <si>
    <t xml:space="preserve"> （十六）其他税收收入</t>
  </si>
  <si>
    <t>二、非税收入小计</t>
  </si>
  <si>
    <t xml:space="preserve"> （一）专项收入</t>
  </si>
  <si>
    <t xml:space="preserve"> （二）行政性收费收入</t>
  </si>
  <si>
    <t xml:space="preserve"> （三）罚没收入</t>
  </si>
  <si>
    <t xml:space="preserve"> （四）国有资本经营收入</t>
  </si>
  <si>
    <t xml:space="preserve"> （五）国有资源（资产）有偿使用收入</t>
  </si>
  <si>
    <t xml:space="preserve"> （六）捐赠收入</t>
  </si>
  <si>
    <t xml:space="preserve"> （七）政府住房基金收入</t>
  </si>
  <si>
    <t xml:space="preserve"> （六）其他收入</t>
  </si>
  <si>
    <t>政府性基金预算收入合计</t>
  </si>
  <si>
    <t>一、农业土地开发资金收入</t>
  </si>
  <si>
    <t>二、城市公用事业附加收入</t>
  </si>
  <si>
    <t>三、城市基础设施配套费收入</t>
  </si>
  <si>
    <t>四、国有土地使用权出让金收入</t>
  </si>
  <si>
    <t>五、国有土地收益基金收入</t>
  </si>
  <si>
    <t>六、污水处理费收入</t>
  </si>
  <si>
    <t>七、其他政府性基金收入</t>
  </si>
  <si>
    <t>国有资本经营预算收入合计</t>
  </si>
  <si>
    <t>一、股利股息收入</t>
  </si>
  <si>
    <t>二、其他收入</t>
  </si>
  <si>
    <t>附件2</t>
  </si>
  <si>
    <t>朝天区2023年1-6月预算支出执行情况表</t>
  </si>
  <si>
    <t>单位：万元</t>
  </si>
  <si>
    <t>预  算  科  目</t>
  </si>
  <si>
    <t>2023年预算数</t>
  </si>
  <si>
    <t>1-6月实现支出数</t>
  </si>
  <si>
    <t>上年同期实现支出数</t>
  </si>
  <si>
    <t>1-6月实现数占年初预算数比例</t>
  </si>
  <si>
    <t>1-6月实现数比上年同期数增减 比 例</t>
  </si>
  <si>
    <t>一般公共预算支出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</si>
  <si>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</si>
  <si>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</si>
  <si>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</si>
  <si>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</si>
  <si>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</si>
  <si>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</si>
  <si>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</si>
  <si>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</si>
  <si>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九、卫生健康支出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</si>
  <si>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</si>
  <si>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</si>
  <si>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</si>
  <si>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</si>
  <si>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</si>
  <si>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</si>
  <si>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十六、金融支出</t>
  </si>
  <si>
    <t>十七、自然资源海洋气象等事务</t>
  </si>
  <si>
    <t>十八、住房保障支出</t>
  </si>
  <si>
    <t>十九、粮油物资储备事务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</si>
  <si>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</si>
  <si>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</si>
  <si>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</si>
  <si>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</si>
  <si>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</si>
  <si>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二十五、债务还本支出</t>
  </si>
  <si>
    <t>政府性基金预算支出</t>
  </si>
  <si>
    <t>一、社会保障和就业</t>
  </si>
  <si>
    <t>二、城乡社区事务</t>
  </si>
  <si>
    <t>三、农林水事务</t>
  </si>
  <si>
    <t>四、其他</t>
  </si>
  <si>
    <t>五、债务付息支出</t>
  </si>
  <si>
    <t>六、债务发行费用</t>
  </si>
  <si>
    <t>七、债务还本支出</t>
  </si>
  <si>
    <t>八、政府性基金预算调出资金</t>
  </si>
  <si>
    <t>国有资本经营预算支出</t>
  </si>
  <si>
    <t>一、解决历史遗留问题及改革成本支出</t>
  </si>
  <si>
    <t>二、其他国有资本经营预算支出</t>
  </si>
  <si>
    <t>三、国有资本经营预算调出资金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</si>
</sst>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大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3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0" borderId="0">
      <alignment/>
      <protection/>
    </xf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1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19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19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19" borderId="10" xfId="0" applyNumberFormat="1" applyFont="1" applyFill="1" applyBorder="1" applyAlignment="1">
      <alignment horizontal="right" vertical="center" wrapText="1"/>
    </xf>
    <xf numFmtId="0" fontId="7" fillId="19" borderId="10" xfId="0" applyFont="1" applyFill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justify" vertical="center" wrapText="1"/>
    </xf>
    <xf numFmtId="3" fontId="9" fillId="0" borderId="9" xfId="0" applyNumberFormat="1" applyFont="1" applyFill="1" applyBorder="1" applyAlignment="1" applyProtection="1">
      <alignment horizontal="left" vertical="center"/>
      <protection/>
    </xf>
    <xf numFmtId="0" fontId="8" fillId="19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19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19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19" borderId="0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19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6" fontId="7" fillId="0" borderId="10" xfId="73" applyNumberFormat="1" applyFont="1" applyFill="1" applyBorder="1" applyAlignment="1">
      <alignment horizontal="right"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2" borderId="10" xfId="73" applyNumberFormat="1" applyFont="1" applyFill="1" applyBorder="1" applyAlignment="1">
      <alignment horizontal="right" vertical="center" wrapText="1"/>
      <protection/>
    </xf>
    <xf numFmtId="176" fontId="7" fillId="19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19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19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01年预算：预算收入及财力（12月21日上午定案表）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强调文字颜色 4" xfId="57"/>
    <cellStyle name="20% - 强调文字颜色 4" xfId="58"/>
    <cellStyle name="常规_国有资本经营预算表样" xfId="59"/>
    <cellStyle name="40% - 强调文字颜色 4" xfId="60"/>
    <cellStyle name="强调文字颜色 5" xfId="61"/>
    <cellStyle name="常规_2015广元市朝天区国有资本经营预算" xfId="62"/>
    <cellStyle name="40% - 强调文字颜色 5" xfId="63"/>
    <cellStyle name="60% - 强调文字颜色 5" xfId="64"/>
    <cellStyle name="强调文字颜色 6" xfId="65"/>
    <cellStyle name="常规_社保基金预算报人大建议表样" xfId="66"/>
    <cellStyle name="40% - 强调文字颜色 6" xfId="67"/>
    <cellStyle name="60% - 强调文字颜色 6" xfId="68"/>
    <cellStyle name="常规 2" xfId="69"/>
    <cellStyle name="常规_2014年全省及省级财政收支执行及2015年预算草案表" xfId="70"/>
    <cellStyle name="常规_Sheet1" xfId="71"/>
    <cellStyle name="常规_200704(第一稿）" xfId="72"/>
    <cellStyle name="常规_市本级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Zeros="0" tabSelected="1" zoomScaleSheetLayoutView="100" workbookViewId="0" topLeftCell="A1">
      <pane ySplit="4" topLeftCell="A5" activePane="bottomLeft" state="frozen"/>
      <selection pane="bottomLeft" activeCell="I30" sqref="I30"/>
    </sheetView>
  </sheetViews>
  <sheetFormatPr defaultColWidth="9.00390625" defaultRowHeight="29.25" customHeight="1"/>
  <cols>
    <col min="1" max="1" width="29.375" style="1" customWidth="1"/>
    <col min="2" max="2" width="10.25390625" style="27" customWidth="1"/>
    <col min="3" max="4" width="10.25390625" style="28" customWidth="1"/>
    <col min="5" max="5" width="10.25390625" style="27" customWidth="1"/>
    <col min="6" max="6" width="10.25390625" style="29" customWidth="1"/>
    <col min="7" max="16384" width="9.00390625" style="1" customWidth="1"/>
  </cols>
  <sheetData>
    <row r="1" ht="35.25" customHeight="1">
      <c r="A1" s="7" t="s">
        <v>0</v>
      </c>
    </row>
    <row r="2" spans="1:6" s="1" customFormat="1" ht="29.25" customHeight="1">
      <c r="A2" s="30" t="s">
        <v>1</v>
      </c>
      <c r="B2" s="31"/>
      <c r="C2" s="32"/>
      <c r="D2" s="32"/>
      <c r="E2" s="31"/>
      <c r="F2" s="33"/>
    </row>
    <row r="3" spans="1:6" s="1" customFormat="1" ht="29.25" customHeight="1">
      <c r="A3" s="34" t="s">
        <v>2</v>
      </c>
      <c r="B3" s="35"/>
      <c r="C3" s="36"/>
      <c r="D3" s="36"/>
      <c r="E3" s="35"/>
      <c r="F3" s="35"/>
    </row>
    <row r="4" spans="1:6" s="1" customFormat="1" ht="46.5" customHeight="1">
      <c r="A4" s="12" t="s">
        <v>3</v>
      </c>
      <c r="B4" s="37" t="s">
        <v>4</v>
      </c>
      <c r="C4" s="38" t="s">
        <v>5</v>
      </c>
      <c r="D4" s="38" t="s">
        <v>6</v>
      </c>
      <c r="E4" s="37" t="s">
        <v>7</v>
      </c>
      <c r="F4" s="37" t="s">
        <v>8</v>
      </c>
    </row>
    <row r="5" spans="1:6" s="2" customFormat="1" ht="29.25" customHeight="1">
      <c r="A5" s="39" t="s">
        <v>9</v>
      </c>
      <c r="B5" s="16">
        <f>B6+B23</f>
        <v>36849</v>
      </c>
      <c r="C5" s="15">
        <f>C6+C23</f>
        <v>21664</v>
      </c>
      <c r="D5" s="16">
        <f>D6+D23</f>
        <v>19468</v>
      </c>
      <c r="E5" s="16">
        <f>C5/B5*100</f>
        <v>58.79128334554533</v>
      </c>
      <c r="F5" s="16">
        <f aca="true" t="shared" si="0" ref="F5:F44">(C5-D5)/D5*100</f>
        <v>11.28004931169098</v>
      </c>
    </row>
    <row r="6" spans="1:6" s="2" customFormat="1" ht="29.25" customHeight="1">
      <c r="A6" s="40" t="s">
        <v>10</v>
      </c>
      <c r="B6" s="41">
        <f>SUM(B7:B22)</f>
        <v>15670</v>
      </c>
      <c r="C6" s="42">
        <f>SUM(C7:C22)</f>
        <v>7524</v>
      </c>
      <c r="D6" s="41">
        <f>SUM(D7:D22)</f>
        <v>7068</v>
      </c>
      <c r="E6" s="16">
        <f>C6/B6*100</f>
        <v>48.015315890236124</v>
      </c>
      <c r="F6" s="16">
        <f t="shared" si="0"/>
        <v>6.451612903225806</v>
      </c>
    </row>
    <row r="7" spans="1:6" s="25" customFormat="1" ht="29.25" customHeight="1">
      <c r="A7" s="43" t="s">
        <v>11</v>
      </c>
      <c r="B7" s="44">
        <v>5830</v>
      </c>
      <c r="C7" s="19">
        <v>3603</v>
      </c>
      <c r="D7" s="18">
        <v>1988</v>
      </c>
      <c r="E7" s="45">
        <f>C7/B7*100</f>
        <v>61.80102915951973</v>
      </c>
      <c r="F7" s="45">
        <f t="shared" si="0"/>
        <v>81.2374245472837</v>
      </c>
    </row>
    <row r="8" spans="1:6" s="25" customFormat="1" ht="29.25" customHeight="1">
      <c r="A8" s="43" t="s">
        <v>12</v>
      </c>
      <c r="B8" s="44">
        <v>3220</v>
      </c>
      <c r="C8" s="19">
        <v>1109</v>
      </c>
      <c r="D8" s="18">
        <v>2067</v>
      </c>
      <c r="E8" s="45">
        <f aca="true" t="shared" si="1" ref="E8:E22">C8/B8*100</f>
        <v>34.440993788819874</v>
      </c>
      <c r="F8" s="45">
        <f t="shared" si="0"/>
        <v>-46.347363328495405</v>
      </c>
    </row>
    <row r="9" spans="1:6" s="25" customFormat="1" ht="29.25" customHeight="1">
      <c r="A9" s="46" t="s">
        <v>13</v>
      </c>
      <c r="B9" s="44"/>
      <c r="C9" s="19"/>
      <c r="D9" s="18"/>
      <c r="E9" s="45"/>
      <c r="F9" s="45"/>
    </row>
    <row r="10" spans="1:6" s="25" customFormat="1" ht="29.25" customHeight="1">
      <c r="A10" s="46" t="s">
        <v>14</v>
      </c>
      <c r="B10" s="44">
        <v>315</v>
      </c>
      <c r="C10" s="19">
        <v>200</v>
      </c>
      <c r="D10" s="18">
        <v>197</v>
      </c>
      <c r="E10" s="45">
        <f t="shared" si="1"/>
        <v>63.49206349206349</v>
      </c>
      <c r="F10" s="45">
        <f t="shared" si="0"/>
        <v>1.5228426395939088</v>
      </c>
    </row>
    <row r="11" spans="1:6" s="25" customFormat="1" ht="29.25" customHeight="1">
      <c r="A11" s="43" t="s">
        <v>15</v>
      </c>
      <c r="B11" s="44">
        <v>810</v>
      </c>
      <c r="C11" s="19">
        <v>374</v>
      </c>
      <c r="D11" s="18">
        <v>366</v>
      </c>
      <c r="E11" s="45">
        <f t="shared" si="1"/>
        <v>46.17283950617284</v>
      </c>
      <c r="F11" s="45">
        <f t="shared" si="0"/>
        <v>2.185792349726776</v>
      </c>
    </row>
    <row r="12" spans="1:6" s="25" customFormat="1" ht="29.25" customHeight="1">
      <c r="A12" s="46" t="s">
        <v>16</v>
      </c>
      <c r="B12" s="44">
        <v>800</v>
      </c>
      <c r="C12" s="19">
        <v>478</v>
      </c>
      <c r="D12" s="18">
        <v>437</v>
      </c>
      <c r="E12" s="45">
        <f t="shared" si="1"/>
        <v>59.75</v>
      </c>
      <c r="F12" s="45">
        <f t="shared" si="0"/>
        <v>9.382151029748284</v>
      </c>
    </row>
    <row r="13" spans="1:6" s="25" customFormat="1" ht="29.25" customHeight="1">
      <c r="A13" s="46" t="s">
        <v>17</v>
      </c>
      <c r="B13" s="44">
        <v>320</v>
      </c>
      <c r="C13" s="19">
        <v>160</v>
      </c>
      <c r="D13" s="18">
        <v>152</v>
      </c>
      <c r="E13" s="45">
        <f t="shared" si="1"/>
        <v>50</v>
      </c>
      <c r="F13" s="45">
        <f t="shared" si="0"/>
        <v>5.263157894736842</v>
      </c>
    </row>
    <row r="14" spans="1:6" s="25" customFormat="1" ht="29.25" customHeight="1">
      <c r="A14" s="46" t="s">
        <v>18</v>
      </c>
      <c r="B14" s="44">
        <v>300</v>
      </c>
      <c r="C14" s="19">
        <v>108</v>
      </c>
      <c r="D14" s="18">
        <v>175</v>
      </c>
      <c r="E14" s="45">
        <f t="shared" si="1"/>
        <v>36</v>
      </c>
      <c r="F14" s="45">
        <f t="shared" si="0"/>
        <v>-38.285714285714285</v>
      </c>
    </row>
    <row r="15" spans="1:6" s="25" customFormat="1" ht="29.25" customHeight="1">
      <c r="A15" s="46" t="s">
        <v>19</v>
      </c>
      <c r="B15" s="44">
        <v>215</v>
      </c>
      <c r="C15" s="19">
        <v>334</v>
      </c>
      <c r="D15" s="18">
        <v>109</v>
      </c>
      <c r="E15" s="45">
        <f t="shared" si="1"/>
        <v>155.34883720930233</v>
      </c>
      <c r="F15" s="45">
        <f t="shared" si="0"/>
        <v>206.42201834862385</v>
      </c>
    </row>
    <row r="16" spans="1:6" s="25" customFormat="1" ht="29.25" customHeight="1">
      <c r="A16" s="46" t="s">
        <v>20</v>
      </c>
      <c r="B16" s="44">
        <v>700</v>
      </c>
      <c r="C16" s="19">
        <v>253</v>
      </c>
      <c r="D16" s="18">
        <v>169</v>
      </c>
      <c r="E16" s="45">
        <f t="shared" si="1"/>
        <v>36.142857142857146</v>
      </c>
      <c r="F16" s="45">
        <f t="shared" si="0"/>
        <v>49.70414201183432</v>
      </c>
    </row>
    <row r="17" spans="1:6" s="25" customFormat="1" ht="29.25" customHeight="1">
      <c r="A17" s="43" t="s">
        <v>21</v>
      </c>
      <c r="B17" s="44">
        <v>300</v>
      </c>
      <c r="C17" s="19">
        <v>200</v>
      </c>
      <c r="D17" s="18">
        <v>160</v>
      </c>
      <c r="E17" s="45">
        <f t="shared" si="1"/>
        <v>66.66666666666666</v>
      </c>
      <c r="F17" s="45">
        <f t="shared" si="0"/>
        <v>25</v>
      </c>
    </row>
    <row r="18" spans="1:6" s="25" customFormat="1" ht="29.25" customHeight="1">
      <c r="A18" s="43" t="s">
        <v>22</v>
      </c>
      <c r="B18" s="44">
        <v>1800</v>
      </c>
      <c r="C18" s="19">
        <v>98</v>
      </c>
      <c r="D18" s="18">
        <v>877</v>
      </c>
      <c r="E18" s="45">
        <f t="shared" si="1"/>
        <v>5.444444444444444</v>
      </c>
      <c r="F18" s="45">
        <f t="shared" si="0"/>
        <v>-88.82554161915621</v>
      </c>
    </row>
    <row r="19" spans="1:6" s="25" customFormat="1" ht="29.25" customHeight="1">
      <c r="A19" s="46" t="s">
        <v>23</v>
      </c>
      <c r="B19" s="44">
        <v>1000</v>
      </c>
      <c r="C19" s="19">
        <v>586</v>
      </c>
      <c r="D19" s="18">
        <v>341</v>
      </c>
      <c r="E19" s="45">
        <f t="shared" si="1"/>
        <v>58.599999999999994</v>
      </c>
      <c r="F19" s="45">
        <f t="shared" si="0"/>
        <v>71.8475073313783</v>
      </c>
    </row>
    <row r="20" spans="1:6" s="25" customFormat="1" ht="29.25" customHeight="1">
      <c r="A20" s="46" t="s">
        <v>24</v>
      </c>
      <c r="B20" s="44"/>
      <c r="C20" s="19"/>
      <c r="D20" s="18"/>
      <c r="E20" s="45"/>
      <c r="F20" s="45"/>
    </row>
    <row r="21" spans="1:6" s="25" customFormat="1" ht="29.25" customHeight="1">
      <c r="A21" s="46" t="s">
        <v>25</v>
      </c>
      <c r="B21" s="44">
        <v>60</v>
      </c>
      <c r="C21" s="19">
        <v>21</v>
      </c>
      <c r="D21" s="18">
        <v>30</v>
      </c>
      <c r="E21" s="45">
        <f t="shared" si="1"/>
        <v>35</v>
      </c>
      <c r="F21" s="45">
        <f t="shared" si="0"/>
        <v>-30</v>
      </c>
    </row>
    <row r="22" spans="1:6" s="25" customFormat="1" ht="29.25" customHeight="1">
      <c r="A22" s="46" t="s">
        <v>26</v>
      </c>
      <c r="B22" s="44"/>
      <c r="C22" s="19"/>
      <c r="D22" s="18"/>
      <c r="E22" s="45"/>
      <c r="F22" s="45"/>
    </row>
    <row r="23" spans="1:6" s="2" customFormat="1" ht="29.25" customHeight="1">
      <c r="A23" s="40" t="s">
        <v>27</v>
      </c>
      <c r="B23" s="41">
        <f>SUM(B24:B31)</f>
        <v>21179</v>
      </c>
      <c r="C23" s="42">
        <f>SUM(C24:C31)</f>
        <v>14140</v>
      </c>
      <c r="D23" s="41">
        <f>SUM(D24:D31)</f>
        <v>12400</v>
      </c>
      <c r="E23" s="16">
        <f>C23/B23*100</f>
        <v>66.76424760375845</v>
      </c>
      <c r="F23" s="16">
        <f t="shared" si="0"/>
        <v>14.032258064516128</v>
      </c>
    </row>
    <row r="24" spans="1:6" s="25" customFormat="1" ht="29.25" customHeight="1">
      <c r="A24" s="46" t="s">
        <v>28</v>
      </c>
      <c r="B24" s="47">
        <v>2100</v>
      </c>
      <c r="C24" s="19">
        <v>521</v>
      </c>
      <c r="D24" s="18">
        <v>473</v>
      </c>
      <c r="E24" s="45">
        <f>C24/B24*100</f>
        <v>24.80952380952381</v>
      </c>
      <c r="F24" s="45">
        <f t="shared" si="0"/>
        <v>10.14799154334038</v>
      </c>
    </row>
    <row r="25" spans="1:6" s="25" customFormat="1" ht="29.25" customHeight="1">
      <c r="A25" s="46" t="s">
        <v>29</v>
      </c>
      <c r="B25" s="47">
        <v>240</v>
      </c>
      <c r="C25" s="19">
        <v>296</v>
      </c>
      <c r="D25" s="18">
        <v>241</v>
      </c>
      <c r="E25" s="45">
        <f>C25/B25*100</f>
        <v>123.33333333333334</v>
      </c>
      <c r="F25" s="45">
        <f t="shared" si="0"/>
        <v>22.821576763485478</v>
      </c>
    </row>
    <row r="26" spans="1:6" s="25" customFormat="1" ht="29.25" customHeight="1">
      <c r="A26" s="46" t="s">
        <v>30</v>
      </c>
      <c r="B26" s="47">
        <v>1400</v>
      </c>
      <c r="C26" s="19">
        <v>1094</v>
      </c>
      <c r="D26" s="18">
        <v>729</v>
      </c>
      <c r="E26" s="45">
        <f>C26/B26*100</f>
        <v>78.14285714285715</v>
      </c>
      <c r="F26" s="45">
        <f t="shared" si="0"/>
        <v>50.06858710562414</v>
      </c>
    </row>
    <row r="27" spans="1:6" s="25" customFormat="1" ht="29.25" customHeight="1">
      <c r="A27" s="46" t="s">
        <v>31</v>
      </c>
      <c r="B27" s="47"/>
      <c r="C27" s="19"/>
      <c r="D27" s="18"/>
      <c r="E27" s="45"/>
      <c r="F27" s="45"/>
    </row>
    <row r="28" spans="1:6" s="25" customFormat="1" ht="29.25" customHeight="1">
      <c r="A28" s="46" t="s">
        <v>32</v>
      </c>
      <c r="B28" s="47">
        <v>17439</v>
      </c>
      <c r="C28" s="19">
        <v>11549</v>
      </c>
      <c r="D28" s="18">
        <v>9943</v>
      </c>
      <c r="E28" s="45">
        <f>C28/B28*100</f>
        <v>66.22512758759103</v>
      </c>
      <c r="F28" s="45">
        <f t="shared" si="0"/>
        <v>16.152066780649704</v>
      </c>
    </row>
    <row r="29" spans="1:6" s="25" customFormat="1" ht="29.25" customHeight="1">
      <c r="A29" s="46" t="s">
        <v>33</v>
      </c>
      <c r="B29" s="47"/>
      <c r="C29" s="19">
        <v>660</v>
      </c>
      <c r="D29" s="18">
        <v>990</v>
      </c>
      <c r="E29" s="45"/>
      <c r="F29" s="45">
        <f t="shared" si="0"/>
        <v>-33.33333333333333</v>
      </c>
    </row>
    <row r="30" spans="1:6" s="25" customFormat="1" ht="29.25" customHeight="1">
      <c r="A30" s="46" t="s">
        <v>34</v>
      </c>
      <c r="B30" s="47"/>
      <c r="C30" s="19"/>
      <c r="D30" s="18"/>
      <c r="E30" s="45"/>
      <c r="F30" s="45"/>
    </row>
    <row r="31" spans="1:6" s="25" customFormat="1" ht="29.25" customHeight="1">
      <c r="A31" s="46" t="s">
        <v>35</v>
      </c>
      <c r="B31" s="18"/>
      <c r="C31" s="19">
        <v>20</v>
      </c>
      <c r="D31" s="18">
        <v>24</v>
      </c>
      <c r="E31" s="45"/>
      <c r="F31" s="45">
        <f t="shared" si="0"/>
        <v>-16.666666666666664</v>
      </c>
    </row>
    <row r="32" spans="1:6" s="2" customFormat="1" ht="29.25" customHeight="1">
      <c r="A32" s="40" t="s">
        <v>36</v>
      </c>
      <c r="B32" s="41">
        <f>SUM(B33:B39)</f>
        <v>67150</v>
      </c>
      <c r="C32" s="42">
        <f>SUM(C33:C39)</f>
        <v>1552</v>
      </c>
      <c r="D32" s="41">
        <f>SUM(D33:D39)</f>
        <v>5314</v>
      </c>
      <c r="E32" s="16">
        <f>C32/B32*100</f>
        <v>2.3112434847356664</v>
      </c>
      <c r="F32" s="16">
        <f t="shared" si="0"/>
        <v>-70.79412871659767</v>
      </c>
    </row>
    <row r="33" spans="1:6" s="25" customFormat="1" ht="29.25" customHeight="1">
      <c r="A33" s="46" t="s">
        <v>37</v>
      </c>
      <c r="B33" s="18">
        <v>220</v>
      </c>
      <c r="C33" s="19"/>
      <c r="D33" s="18">
        <v>50</v>
      </c>
      <c r="E33" s="45">
        <f>C33/B33*100</f>
        <v>0</v>
      </c>
      <c r="F33" s="45">
        <f t="shared" si="0"/>
        <v>-100</v>
      </c>
    </row>
    <row r="34" spans="1:6" s="25" customFormat="1" ht="29.25" customHeight="1">
      <c r="A34" s="46" t="s">
        <v>38</v>
      </c>
      <c r="B34" s="18"/>
      <c r="C34" s="19"/>
      <c r="D34" s="18"/>
      <c r="E34" s="45"/>
      <c r="F34" s="45"/>
    </row>
    <row r="35" spans="1:6" s="25" customFormat="1" ht="29.25" customHeight="1">
      <c r="A35" s="46" t="s">
        <v>39</v>
      </c>
      <c r="B35" s="18">
        <v>50</v>
      </c>
      <c r="C35" s="19"/>
      <c r="D35" s="18">
        <v>42</v>
      </c>
      <c r="E35" s="45">
        <f>C35/B35*100</f>
        <v>0</v>
      </c>
      <c r="F35" s="45">
        <f t="shared" si="0"/>
        <v>-100</v>
      </c>
    </row>
    <row r="36" spans="1:6" s="25" customFormat="1" ht="29.25" customHeight="1">
      <c r="A36" s="46" t="s">
        <v>40</v>
      </c>
      <c r="B36" s="18">
        <v>65900</v>
      </c>
      <c r="C36" s="19">
        <v>1500</v>
      </c>
      <c r="D36" s="18">
        <v>4956</v>
      </c>
      <c r="E36" s="45">
        <f>C36/B36*100</f>
        <v>2.2761760242792106</v>
      </c>
      <c r="F36" s="45">
        <f t="shared" si="0"/>
        <v>-69.73365617433413</v>
      </c>
    </row>
    <row r="37" spans="1:6" s="25" customFormat="1" ht="29.25" customHeight="1">
      <c r="A37" s="46" t="s">
        <v>41</v>
      </c>
      <c r="B37" s="18">
        <v>880</v>
      </c>
      <c r="C37" s="19"/>
      <c r="D37" s="18">
        <v>245</v>
      </c>
      <c r="E37" s="45">
        <f aca="true" t="shared" si="2" ref="E37:E42">C37/B37*100</f>
        <v>0</v>
      </c>
      <c r="F37" s="45">
        <f t="shared" si="0"/>
        <v>-100</v>
      </c>
    </row>
    <row r="38" spans="1:6" s="25" customFormat="1" ht="29.25" customHeight="1">
      <c r="A38" s="46" t="s">
        <v>42</v>
      </c>
      <c r="B38" s="18">
        <v>100</v>
      </c>
      <c r="C38" s="48">
        <v>52</v>
      </c>
      <c r="D38" s="49">
        <v>21</v>
      </c>
      <c r="E38" s="45">
        <f t="shared" si="2"/>
        <v>52</v>
      </c>
      <c r="F38" s="45">
        <f t="shared" si="0"/>
        <v>147.61904761904762</v>
      </c>
    </row>
    <row r="39" spans="1:6" s="25" customFormat="1" ht="29.25" customHeight="1">
      <c r="A39" s="46" t="s">
        <v>43</v>
      </c>
      <c r="B39" s="18"/>
      <c r="C39" s="50"/>
      <c r="D39" s="51"/>
      <c r="E39" s="45"/>
      <c r="F39" s="45"/>
    </row>
    <row r="40" spans="1:7" s="26" customFormat="1" ht="29.25" customHeight="1">
      <c r="A40" s="52" t="s">
        <v>44</v>
      </c>
      <c r="B40" s="42">
        <f>SUM(B41:B42)</f>
        <v>100</v>
      </c>
      <c r="C40" s="42">
        <f>SUM(C41:C42)</f>
        <v>0</v>
      </c>
      <c r="D40" s="42">
        <f>SUM(D41:D42)</f>
        <v>0</v>
      </c>
      <c r="E40" s="45">
        <f t="shared" si="2"/>
        <v>0</v>
      </c>
      <c r="F40" s="16"/>
      <c r="G40" s="53"/>
    </row>
    <row r="41" spans="1:7" s="25" customFormat="1" ht="29.25" customHeight="1">
      <c r="A41" s="54" t="s">
        <v>45</v>
      </c>
      <c r="B41" s="19"/>
      <c r="C41" s="19"/>
      <c r="D41" s="19"/>
      <c r="E41" s="45"/>
      <c r="F41" s="45"/>
      <c r="G41" s="55"/>
    </row>
    <row r="42" spans="1:7" s="25" customFormat="1" ht="29.25" customHeight="1">
      <c r="A42" s="54" t="s">
        <v>46</v>
      </c>
      <c r="B42" s="19">
        <v>100</v>
      </c>
      <c r="C42" s="50"/>
      <c r="D42" s="18"/>
      <c r="E42" s="45">
        <f t="shared" si="2"/>
        <v>0</v>
      </c>
      <c r="F42" s="45"/>
      <c r="G42" s="55"/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SheetLayoutView="100" workbookViewId="0" topLeftCell="A1">
      <pane ySplit="4" topLeftCell="A33" activePane="bottomLeft" state="frozen"/>
      <selection pane="bottomLeft" activeCell="A44" sqref="A44:IV46"/>
    </sheetView>
  </sheetViews>
  <sheetFormatPr defaultColWidth="9.00390625" defaultRowHeight="30" customHeight="1"/>
  <cols>
    <col min="1" max="1" width="23.25390625" style="1" customWidth="1"/>
    <col min="2" max="2" width="11.125" style="1" customWidth="1"/>
    <col min="3" max="4" width="11.125" style="3" customWidth="1"/>
    <col min="5" max="5" width="11.125" style="1" customWidth="1"/>
    <col min="6" max="6" width="14.625" style="1" customWidth="1"/>
    <col min="7" max="16384" width="9.00390625" style="1" customWidth="1"/>
  </cols>
  <sheetData>
    <row r="1" spans="1:4" s="1" customFormat="1" ht="30" customHeight="1">
      <c r="A1" s="7" t="s">
        <v>47</v>
      </c>
      <c r="C1" s="3"/>
      <c r="D1" s="3"/>
    </row>
    <row r="2" spans="1:6" s="1" customFormat="1" ht="30" customHeight="1">
      <c r="A2" s="8" t="s">
        <v>48</v>
      </c>
      <c r="B2" s="8"/>
      <c r="C2" s="9"/>
      <c r="D2" s="9"/>
      <c r="E2" s="8"/>
      <c r="F2" s="8"/>
    </row>
    <row r="3" spans="1:6" s="1" customFormat="1" ht="30" customHeight="1">
      <c r="A3" s="10" t="s">
        <v>49</v>
      </c>
      <c r="B3" s="10"/>
      <c r="C3" s="11"/>
      <c r="D3" s="11"/>
      <c r="E3" s="10"/>
      <c r="F3" s="10"/>
    </row>
    <row r="4" spans="1:6" s="1" customFormat="1" ht="42.75" customHeight="1">
      <c r="A4" s="12" t="s">
        <v>50</v>
      </c>
      <c r="B4" s="12" t="s">
        <v>51</v>
      </c>
      <c r="C4" s="13" t="s">
        <v>52</v>
      </c>
      <c r="D4" s="13" t="s">
        <v>53</v>
      </c>
      <c r="E4" s="12" t="s">
        <v>54</v>
      </c>
      <c r="F4" s="12" t="s">
        <v>55</v>
      </c>
    </row>
    <row r="5" spans="1:6" s="2" customFormat="1" ht="30" customHeight="1">
      <c r="A5" s="14" t="s">
        <v>56</v>
      </c>
      <c r="B5" s="15">
        <f>SUM(B6:B30)</f>
        <v>165117</v>
      </c>
      <c r="C5" s="15">
        <f>SUM(C6:C30)</f>
        <v>108525</v>
      </c>
      <c r="D5" s="15">
        <f>SUM(D6:D30)</f>
        <v>102135</v>
      </c>
      <c r="E5" s="16">
        <f>C5/B5*100</f>
        <v>65.72612147749778</v>
      </c>
      <c r="F5" s="16">
        <f>(C5-D5)/D5*100</f>
        <v>6.256425319430166</v>
      </c>
    </row>
    <row r="6" spans="1:6" s="1" customFormat="1" ht="30" customHeight="1">
      <c r="A6" s="17" t="s">
        <v>57</v>
      </c>
      <c r="B6" s="18">
        <v>26809</v>
      </c>
      <c r="C6" s="19">
        <v>15534</v>
      </c>
      <c r="D6" s="18">
        <v>13934</v>
      </c>
      <c r="E6" s="18">
        <f>C6/B6*100</f>
        <v>57.9432280204409</v>
      </c>
      <c r="F6" s="18">
        <f>(C6-D6)/D6*100</f>
        <v>11.482704176833645</v>
      </c>
    </row>
    <row r="7" spans="1:6" s="1" customFormat="1" ht="30" customHeight="1">
      <c r="A7" s="17" t="s">
        <v>58</v>
      </c>
      <c r="B7" s="18"/>
      <c r="C7" s="19"/>
      <c r="D7" s="18"/>
      <c r="E7" s="18"/>
      <c r="F7" s="18"/>
    </row>
    <row r="8" spans="1:6" s="1" customFormat="1" ht="30" customHeight="1">
      <c r="A8" s="17" t="s">
        <v>59</v>
      </c>
      <c r="B8" s="18">
        <v>70</v>
      </c>
      <c r="C8" s="19">
        <v>25</v>
      </c>
      <c r="D8" s="18">
        <v>63</v>
      </c>
      <c r="E8" s="18">
        <f aca="true" t="shared" si="0" ref="E7:E32">C8/B8*100</f>
        <v>35.714285714285715</v>
      </c>
      <c r="F8" s="18">
        <f aca="true" t="shared" si="1" ref="F7:F30">(C8-D8)/D8*100</f>
        <v>-60.317460317460316</v>
      </c>
    </row>
    <row r="9" spans="1:6" s="1" customFormat="1" ht="30" customHeight="1">
      <c r="A9" s="17" t="s">
        <v>60</v>
      </c>
      <c r="B9" s="18">
        <v>4886</v>
      </c>
      <c r="C9" s="19">
        <v>2539</v>
      </c>
      <c r="D9" s="18">
        <v>2952</v>
      </c>
      <c r="E9" s="18">
        <f t="shared" si="0"/>
        <v>51.964797380270156</v>
      </c>
      <c r="F9" s="18">
        <f t="shared" si="1"/>
        <v>-13.990514905149052</v>
      </c>
    </row>
    <row r="10" spans="1:6" s="1" customFormat="1" ht="30" customHeight="1">
      <c r="A10" s="17" t="s">
        <v>61</v>
      </c>
      <c r="B10" s="18">
        <v>28407</v>
      </c>
      <c r="C10" s="19">
        <v>16399</v>
      </c>
      <c r="D10" s="18">
        <v>13111</v>
      </c>
      <c r="E10" s="18">
        <f t="shared" si="0"/>
        <v>57.72872883444221</v>
      </c>
      <c r="F10" s="18">
        <f t="shared" si="1"/>
        <v>25.078178628632447</v>
      </c>
    </row>
    <row r="11" spans="1:6" s="1" customFormat="1" ht="30" customHeight="1">
      <c r="A11" s="17" t="s">
        <v>62</v>
      </c>
      <c r="B11" s="18">
        <v>236</v>
      </c>
      <c r="C11" s="19">
        <v>49</v>
      </c>
      <c r="D11" s="18">
        <v>82</v>
      </c>
      <c r="E11" s="18">
        <f t="shared" si="0"/>
        <v>20.76271186440678</v>
      </c>
      <c r="F11" s="18">
        <f t="shared" si="1"/>
        <v>-40.243902439024396</v>
      </c>
    </row>
    <row r="12" spans="1:6" s="1" customFormat="1" ht="30" customHeight="1">
      <c r="A12" s="17" t="s">
        <v>63</v>
      </c>
      <c r="B12" s="18">
        <v>1429</v>
      </c>
      <c r="C12" s="19">
        <v>943</v>
      </c>
      <c r="D12" s="18">
        <v>1459</v>
      </c>
      <c r="E12" s="18">
        <f t="shared" si="0"/>
        <v>65.99020293911828</v>
      </c>
      <c r="F12" s="18">
        <f t="shared" si="1"/>
        <v>-35.366689513365316</v>
      </c>
    </row>
    <row r="13" spans="1:6" s="1" customFormat="1" ht="30" customHeight="1">
      <c r="A13" s="17" t="s">
        <v>64</v>
      </c>
      <c r="B13" s="18">
        <v>15171</v>
      </c>
      <c r="C13" s="19">
        <v>13574</v>
      </c>
      <c r="D13" s="18">
        <v>13809</v>
      </c>
      <c r="E13" s="18">
        <f t="shared" si="0"/>
        <v>89.47333728824731</v>
      </c>
      <c r="F13" s="18">
        <f t="shared" si="1"/>
        <v>-1.7017886885364617</v>
      </c>
    </row>
    <row r="14" spans="1:6" s="1" customFormat="1" ht="30" customHeight="1">
      <c r="A14" s="17" t="s">
        <v>65</v>
      </c>
      <c r="B14" s="18">
        <v>13796</v>
      </c>
      <c r="C14" s="19">
        <v>8462</v>
      </c>
      <c r="D14" s="18">
        <v>7941</v>
      </c>
      <c r="E14" s="18">
        <f t="shared" si="0"/>
        <v>61.33661930994491</v>
      </c>
      <c r="F14" s="18">
        <f t="shared" si="1"/>
        <v>6.560886538219368</v>
      </c>
    </row>
    <row r="15" spans="1:6" s="1" customFormat="1" ht="30" customHeight="1">
      <c r="A15" s="17" t="s">
        <v>66</v>
      </c>
      <c r="B15" s="18">
        <v>376</v>
      </c>
      <c r="C15" s="19">
        <v>542</v>
      </c>
      <c r="D15" s="18">
        <v>453</v>
      </c>
      <c r="E15" s="18">
        <f t="shared" si="0"/>
        <v>144.14893617021275</v>
      </c>
      <c r="F15" s="18">
        <f t="shared" si="1"/>
        <v>19.646799116997794</v>
      </c>
    </row>
    <row r="16" spans="1:6" s="1" customFormat="1" ht="30" customHeight="1">
      <c r="A16" s="17" t="s">
        <v>67</v>
      </c>
      <c r="B16" s="18">
        <v>4238</v>
      </c>
      <c r="C16" s="19">
        <v>2034</v>
      </c>
      <c r="D16" s="18">
        <v>1008</v>
      </c>
      <c r="E16" s="18">
        <f t="shared" si="0"/>
        <v>47.994336951392164</v>
      </c>
      <c r="F16" s="18">
        <f t="shared" si="1"/>
        <v>101.78571428571428</v>
      </c>
    </row>
    <row r="17" spans="1:6" s="1" customFormat="1" ht="30" customHeight="1">
      <c r="A17" s="17" t="s">
        <v>68</v>
      </c>
      <c r="B17" s="18">
        <v>17993</v>
      </c>
      <c r="C17" s="19">
        <v>22299</v>
      </c>
      <c r="D17" s="18">
        <v>22138</v>
      </c>
      <c r="E17" s="18">
        <f t="shared" si="0"/>
        <v>123.93152892791642</v>
      </c>
      <c r="F17" s="18">
        <f t="shared" si="1"/>
        <v>0.7272563013822387</v>
      </c>
    </row>
    <row r="18" spans="1:6" s="1" customFormat="1" ht="30" customHeight="1">
      <c r="A18" s="17" t="s">
        <v>69</v>
      </c>
      <c r="B18" s="18">
        <v>9183</v>
      </c>
      <c r="C18" s="19">
        <v>9067</v>
      </c>
      <c r="D18" s="18">
        <v>11543</v>
      </c>
      <c r="E18" s="18">
        <f t="shared" si="0"/>
        <v>98.73679625394752</v>
      </c>
      <c r="F18" s="18">
        <f t="shared" si="1"/>
        <v>-21.450229576366628</v>
      </c>
    </row>
    <row r="19" spans="1:6" s="1" customFormat="1" ht="30" customHeight="1">
      <c r="A19" s="17" t="s">
        <v>70</v>
      </c>
      <c r="B19" s="18">
        <v>1639</v>
      </c>
      <c r="C19" s="19">
        <v>2262</v>
      </c>
      <c r="D19" s="18">
        <v>3592</v>
      </c>
      <c r="E19" s="18">
        <f t="shared" si="0"/>
        <v>138.01098230628432</v>
      </c>
      <c r="F19" s="18">
        <f t="shared" si="1"/>
        <v>-37.02672605790646</v>
      </c>
    </row>
    <row r="20" spans="1:6" s="1" customFormat="1" ht="30" customHeight="1">
      <c r="A20" s="17" t="s">
        <v>71</v>
      </c>
      <c r="B20" s="18">
        <v>1030</v>
      </c>
      <c r="C20" s="19">
        <v>308</v>
      </c>
      <c r="D20" s="18">
        <v>698</v>
      </c>
      <c r="E20" s="18">
        <f t="shared" si="0"/>
        <v>29.902912621359224</v>
      </c>
      <c r="F20" s="18">
        <f t="shared" si="1"/>
        <v>-55.873925501432666</v>
      </c>
    </row>
    <row r="21" spans="1:6" s="1" customFormat="1" ht="30" customHeight="1">
      <c r="A21" s="17" t="s">
        <v>72</v>
      </c>
      <c r="B21" s="18">
        <v>152</v>
      </c>
      <c r="C21" s="19">
        <v>72</v>
      </c>
      <c r="D21" s="18">
        <v>72</v>
      </c>
      <c r="E21" s="18">
        <f t="shared" si="0"/>
        <v>47.368421052631575</v>
      </c>
      <c r="F21" s="18">
        <f t="shared" si="1"/>
        <v>0</v>
      </c>
    </row>
    <row r="22" spans="1:6" s="1" customFormat="1" ht="30" customHeight="1">
      <c r="A22" s="17" t="s">
        <v>73</v>
      </c>
      <c r="B22" s="18">
        <v>1713</v>
      </c>
      <c r="C22" s="19">
        <v>719</v>
      </c>
      <c r="D22" s="18">
        <v>734</v>
      </c>
      <c r="E22" s="18">
        <f t="shared" si="0"/>
        <v>41.97314652656159</v>
      </c>
      <c r="F22" s="18">
        <f t="shared" si="1"/>
        <v>-2.043596730245232</v>
      </c>
    </row>
    <row r="23" spans="1:6" s="1" customFormat="1" ht="30" customHeight="1">
      <c r="A23" s="17" t="s">
        <v>74</v>
      </c>
      <c r="B23" s="18">
        <v>3751</v>
      </c>
      <c r="C23" s="19">
        <v>2194</v>
      </c>
      <c r="D23" s="18">
        <v>2650</v>
      </c>
      <c r="E23" s="18">
        <f t="shared" si="0"/>
        <v>58.4910690482538</v>
      </c>
      <c r="F23" s="18">
        <f t="shared" si="1"/>
        <v>-17.20754716981132</v>
      </c>
    </row>
    <row r="24" spans="1:6" s="1" customFormat="1" ht="30" customHeight="1">
      <c r="A24" s="17" t="s">
        <v>75</v>
      </c>
      <c r="B24" s="18">
        <v>486</v>
      </c>
      <c r="C24" s="19">
        <v>122</v>
      </c>
      <c r="D24" s="18">
        <v>232</v>
      </c>
      <c r="E24" s="18">
        <f t="shared" si="0"/>
        <v>25.102880658436217</v>
      </c>
      <c r="F24" s="18">
        <f t="shared" si="1"/>
        <v>-47.41379310344828</v>
      </c>
    </row>
    <row r="25" spans="1:6" s="1" customFormat="1" ht="30" customHeight="1">
      <c r="A25" s="17" t="s">
        <v>76</v>
      </c>
      <c r="B25" s="18">
        <v>2746</v>
      </c>
      <c r="C25" s="19">
        <v>1504</v>
      </c>
      <c r="D25" s="18">
        <v>2126</v>
      </c>
      <c r="E25" s="18">
        <f t="shared" si="0"/>
        <v>54.77057538237437</v>
      </c>
      <c r="F25" s="18">
        <f t="shared" si="1"/>
        <v>-29.25682031984948</v>
      </c>
    </row>
    <row r="26" spans="1:6" s="1" customFormat="1" ht="30" customHeight="1">
      <c r="A26" s="17" t="s">
        <v>77</v>
      </c>
      <c r="B26" s="18">
        <v>1800</v>
      </c>
      <c r="C26" s="19"/>
      <c r="D26" s="18"/>
      <c r="E26" s="18">
        <f t="shared" si="0"/>
        <v>0</v>
      </c>
      <c r="F26" s="18"/>
    </row>
    <row r="27" spans="1:6" s="1" customFormat="1" ht="30" customHeight="1">
      <c r="A27" s="17" t="s">
        <v>78</v>
      </c>
      <c r="B27" s="18">
        <v>7096</v>
      </c>
      <c r="C27" s="19">
        <v>3656</v>
      </c>
      <c r="D27" s="18">
        <v>3538</v>
      </c>
      <c r="E27" s="18">
        <f t="shared" si="0"/>
        <v>51.521984216459984</v>
      </c>
      <c r="F27" s="18">
        <f t="shared" si="1"/>
        <v>3.335217637083098</v>
      </c>
    </row>
    <row r="28" spans="1:6" s="1" customFormat="1" ht="30" customHeight="1">
      <c r="A28" s="17" t="s">
        <v>79</v>
      </c>
      <c r="B28" s="18">
        <v>42</v>
      </c>
      <c r="C28" s="19">
        <v>1</v>
      </c>
      <c r="D28" s="18"/>
      <c r="E28" s="18">
        <f t="shared" si="0"/>
        <v>2.380952380952381</v>
      </c>
      <c r="F28" s="18"/>
    </row>
    <row r="29" spans="1:6" s="1" customFormat="1" ht="30" customHeight="1">
      <c r="A29" s="17" t="s">
        <v>80</v>
      </c>
      <c r="B29" s="18">
        <v>13789</v>
      </c>
      <c r="C29" s="19"/>
      <c r="D29" s="18"/>
      <c r="E29" s="18">
        <f t="shared" si="0"/>
        <v>0</v>
      </c>
      <c r="F29" s="18"/>
    </row>
    <row r="30" spans="1:6" s="3" customFormat="1" ht="30" customHeight="1">
      <c r="A30" s="20" t="s">
        <v>81</v>
      </c>
      <c r="B30" s="19">
        <v>8279</v>
      </c>
      <c r="C30" s="19">
        <v>6220</v>
      </c>
      <c r="D30" s="19"/>
      <c r="E30" s="18">
        <f t="shared" si="0"/>
        <v>75.1298465998309</v>
      </c>
      <c r="F30" s="18"/>
    </row>
    <row r="31" spans="1:6" s="2" customFormat="1" ht="30" customHeight="1">
      <c r="A31" s="14" t="s">
        <v>82</v>
      </c>
      <c r="B31" s="16">
        <f>SUM(B32:B39)</f>
        <v>87443</v>
      </c>
      <c r="C31" s="16">
        <f>SUM(C32:C39)</f>
        <v>42509</v>
      </c>
      <c r="D31" s="16">
        <f>SUM(D32:D39)</f>
        <v>22836</v>
      </c>
      <c r="E31" s="16">
        <f t="shared" si="0"/>
        <v>48.61338243198426</v>
      </c>
      <c r="F31" s="16">
        <f>(C31-D31)/D31*100</f>
        <v>86.14906288316692</v>
      </c>
    </row>
    <row r="32" spans="1:6" s="1" customFormat="1" ht="30" customHeight="1">
      <c r="A32" s="17" t="s">
        <v>83</v>
      </c>
      <c r="B32" s="18">
        <v>297</v>
      </c>
      <c r="C32" s="19">
        <v>299</v>
      </c>
      <c r="D32" s="18">
        <v>117</v>
      </c>
      <c r="E32" s="18">
        <f t="shared" si="0"/>
        <v>100.67340067340066</v>
      </c>
      <c r="F32" s="18">
        <f>(C32-D32)/D32*100</f>
        <v>155.55555555555557</v>
      </c>
    </row>
    <row r="33" spans="1:6" s="1" customFormat="1" ht="30" customHeight="1">
      <c r="A33" s="17" t="s">
        <v>84</v>
      </c>
      <c r="B33" s="18">
        <v>30475</v>
      </c>
      <c r="C33" s="19">
        <v>7571</v>
      </c>
      <c r="D33" s="18">
        <v>1066</v>
      </c>
      <c r="E33" s="18">
        <f aca="true" t="shared" si="2" ref="E33:E43">C33/B33*100</f>
        <v>24.843314191960626</v>
      </c>
      <c r="F33" s="18">
        <f>(C33-D33)/D33*100</f>
        <v>610.2251407129456</v>
      </c>
    </row>
    <row r="34" spans="1:6" s="1" customFormat="1" ht="30" customHeight="1">
      <c r="A34" s="17" t="s">
        <v>85</v>
      </c>
      <c r="B34" s="18">
        <v>122</v>
      </c>
      <c r="C34" s="19">
        <v>120</v>
      </c>
      <c r="D34" s="18"/>
      <c r="E34" s="18">
        <f t="shared" si="2"/>
        <v>98.36065573770492</v>
      </c>
      <c r="F34" s="18"/>
    </row>
    <row r="35" spans="1:6" s="1" customFormat="1" ht="30" customHeight="1">
      <c r="A35" s="17" t="s">
        <v>86</v>
      </c>
      <c r="B35" s="18">
        <v>11092</v>
      </c>
      <c r="C35" s="19">
        <v>30700</v>
      </c>
      <c r="D35" s="18">
        <v>21264</v>
      </c>
      <c r="E35" s="18">
        <f t="shared" si="2"/>
        <v>276.7760548142806</v>
      </c>
      <c r="F35" s="18">
        <f>(C35-D35)/D35*100</f>
        <v>44.37547027840482</v>
      </c>
    </row>
    <row r="36" spans="1:6" s="1" customFormat="1" ht="30" customHeight="1">
      <c r="A36" s="17" t="s">
        <v>87</v>
      </c>
      <c r="B36" s="18">
        <v>4827</v>
      </c>
      <c r="C36" s="19">
        <v>2739</v>
      </c>
      <c r="D36" s="18">
        <v>239</v>
      </c>
      <c r="E36" s="18">
        <f t="shared" si="2"/>
        <v>56.74331883157241</v>
      </c>
      <c r="F36" s="18">
        <f>(C36-D36)/D36*100</f>
        <v>1046.0251046025105</v>
      </c>
    </row>
    <row r="37" spans="1:6" s="4" customFormat="1" ht="30" customHeight="1">
      <c r="A37" s="21" t="s">
        <v>88</v>
      </c>
      <c r="B37" s="19">
        <v>50</v>
      </c>
      <c r="C37" s="19"/>
      <c r="D37" s="19"/>
      <c r="E37" s="18">
        <f t="shared" si="2"/>
        <v>0</v>
      </c>
      <c r="F37" s="18"/>
    </row>
    <row r="38" spans="1:6" s="3" customFormat="1" ht="30" customHeight="1">
      <c r="A38" s="20" t="s">
        <v>89</v>
      </c>
      <c r="B38" s="19">
        <v>1080</v>
      </c>
      <c r="C38" s="19">
        <v>1080</v>
      </c>
      <c r="D38" s="19">
        <v>150</v>
      </c>
      <c r="E38" s="18">
        <f t="shared" si="2"/>
        <v>100</v>
      </c>
      <c r="F38" s="18">
        <f>(C38-D38)/D38*100</f>
        <v>620</v>
      </c>
    </row>
    <row r="39" spans="1:6" s="5" customFormat="1" ht="30" customHeight="1">
      <c r="A39" s="22" t="s">
        <v>90</v>
      </c>
      <c r="B39" s="18">
        <v>39500</v>
      </c>
      <c r="C39" s="19"/>
      <c r="D39" s="18"/>
      <c r="E39" s="18">
        <f t="shared" si="2"/>
        <v>0</v>
      </c>
      <c r="F39" s="18"/>
    </row>
    <row r="40" spans="1:6" s="2" customFormat="1" ht="30" customHeight="1">
      <c r="A40" s="23" t="s">
        <v>91</v>
      </c>
      <c r="B40" s="15">
        <f>SUM(B41:B43)</f>
        <v>100</v>
      </c>
      <c r="C40" s="15">
        <f>SUM(C41:C42)</f>
        <v>0</v>
      </c>
      <c r="D40" s="15">
        <f>SUM(D41:D42)</f>
        <v>0</v>
      </c>
      <c r="E40" s="18">
        <f t="shared" si="2"/>
        <v>0</v>
      </c>
      <c r="F40" s="18"/>
    </row>
    <row r="41" spans="1:6" s="6" customFormat="1" ht="30" customHeight="1">
      <c r="A41" s="20" t="s">
        <v>92</v>
      </c>
      <c r="B41" s="18"/>
      <c r="C41" s="19"/>
      <c r="D41" s="18"/>
      <c r="E41" s="18"/>
      <c r="F41" s="18"/>
    </row>
    <row r="42" spans="1:6" s="1" customFormat="1" ht="30" customHeight="1">
      <c r="A42" s="20" t="s">
        <v>93</v>
      </c>
      <c r="B42" s="18">
        <v>80</v>
      </c>
      <c r="C42" s="19"/>
      <c r="D42" s="18"/>
      <c r="E42" s="18">
        <f t="shared" si="2"/>
        <v>0</v>
      </c>
      <c r="F42" s="18"/>
    </row>
    <row r="43" spans="1:6" s="5" customFormat="1" ht="30" customHeight="1">
      <c r="A43" s="24" t="s">
        <v>94</v>
      </c>
      <c r="B43" s="18">
        <v>20</v>
      </c>
      <c r="C43" s="19"/>
      <c r="D43" s="18"/>
      <c r="E43" s="18">
        <f t="shared" si="2"/>
        <v>0</v>
      </c>
      <c r="F43" s="18"/>
    </row>
  </sheetData>
  <sheetProtection/>
  <mergeCells count="2">
    <mergeCell ref="A2:F2"/>
    <mergeCell ref="A3:F3"/>
  </mergeCells>
  <printOptions horizontalCentered="1"/>
  <pageMargins left="0.31" right="0.75" top="0.2" bottom="0.47" header="0.51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 long as</cp:lastModifiedBy>
  <cp:lastPrinted>2018-07-20T01:19:09Z</cp:lastPrinted>
  <dcterms:created xsi:type="dcterms:W3CDTF">2015-07-21T02:52:31Z</dcterms:created>
  <dcterms:modified xsi:type="dcterms:W3CDTF">2023-08-29T01:56:05Z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D4B339F9B4614A3B83C73C7B5D72993D</vt:lpwstr>
  </property>
  <property fmtid="{D5CDD505-2E9C-101B-9397-08002B2CF9AE}" pid="5" name="KSOReadingLayo">
    <vt:bool>false</vt:bool>
  </property>
</Properties>
</file>