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840"/>
  </bookViews>
  <sheets>
    <sheet name="最后排名" sheetId="5" r:id="rId1"/>
  </sheets>
  <definedNames>
    <definedName name="_xlnm._FilterDatabase" localSheetId="0" hidden="1">最后排名!$A$3:$T$49</definedName>
  </definedNames>
  <calcPr calcId="144525"/>
</workbook>
</file>

<file path=xl/calcChain.xml><?xml version="1.0" encoding="utf-8"?>
<calcChain xmlns="http://schemas.openxmlformats.org/spreadsheetml/2006/main">
  <c r="Q49" i="5"/>
  <c r="P49"/>
  <c r="N49"/>
  <c r="M49"/>
  <c r="J49"/>
  <c r="Q48"/>
  <c r="P48"/>
  <c r="N48"/>
  <c r="M48"/>
  <c r="J48"/>
  <c r="Q47"/>
  <c r="P47"/>
  <c r="N47"/>
  <c r="M47"/>
  <c r="J47"/>
  <c r="Q46"/>
  <c r="P46"/>
  <c r="N46"/>
  <c r="M46"/>
  <c r="J46"/>
  <c r="Q45"/>
  <c r="P45"/>
  <c r="N45"/>
  <c r="M45"/>
  <c r="J45"/>
  <c r="Q44"/>
  <c r="P44"/>
  <c r="N44"/>
  <c r="M44"/>
  <c r="J44"/>
  <c r="Q43"/>
  <c r="P43"/>
  <c r="N43"/>
  <c r="M43"/>
  <c r="J43"/>
  <c r="Q42"/>
  <c r="P42"/>
  <c r="N42"/>
  <c r="M42"/>
  <c r="J42"/>
  <c r="Q41"/>
  <c r="P41"/>
  <c r="N41"/>
  <c r="M41"/>
  <c r="J41"/>
  <c r="Q40"/>
  <c r="P40"/>
  <c r="N40"/>
  <c r="J40"/>
  <c r="Q39"/>
  <c r="P39"/>
  <c r="N39"/>
  <c r="M39"/>
  <c r="J39"/>
  <c r="Q38"/>
  <c r="P38"/>
  <c r="N38"/>
  <c r="M38"/>
  <c r="J38"/>
  <c r="Q37"/>
  <c r="P37"/>
  <c r="N37"/>
  <c r="M37"/>
  <c r="J37"/>
  <c r="Q36"/>
  <c r="P36"/>
  <c r="N36"/>
  <c r="M36"/>
  <c r="J36"/>
  <c r="Q35"/>
  <c r="P35"/>
  <c r="N35"/>
  <c r="M35"/>
  <c r="J35"/>
  <c r="Q34"/>
  <c r="P34"/>
  <c r="N34"/>
  <c r="M34"/>
  <c r="J34"/>
  <c r="Q33"/>
  <c r="P33"/>
  <c r="N33"/>
  <c r="M33"/>
  <c r="J33"/>
  <c r="Q32"/>
  <c r="P32"/>
  <c r="N32"/>
  <c r="M32"/>
  <c r="J32"/>
  <c r="Q31"/>
  <c r="P31"/>
  <c r="N31"/>
  <c r="M31"/>
  <c r="J31"/>
  <c r="Q30"/>
  <c r="P30"/>
  <c r="N30"/>
  <c r="M30"/>
  <c r="J30"/>
  <c r="Q29"/>
  <c r="P29"/>
  <c r="N29"/>
  <c r="M29"/>
  <c r="J29"/>
  <c r="Q28"/>
  <c r="P28"/>
  <c r="N28"/>
  <c r="M28"/>
  <c r="J28"/>
  <c r="Q27"/>
  <c r="P27"/>
  <c r="N27"/>
  <c r="M27"/>
  <c r="J27"/>
  <c r="Q26"/>
  <c r="P26"/>
  <c r="N26"/>
  <c r="M26"/>
  <c r="J26"/>
  <c r="Q25"/>
  <c r="P25"/>
  <c r="N25"/>
  <c r="J25"/>
  <c r="Q24"/>
  <c r="P24"/>
  <c r="N24"/>
  <c r="M24"/>
  <c r="J24"/>
  <c r="Q23"/>
  <c r="P23"/>
  <c r="N23"/>
  <c r="M23"/>
  <c r="J23"/>
  <c r="Q22"/>
  <c r="P22"/>
  <c r="N22"/>
  <c r="J22"/>
  <c r="Q21"/>
  <c r="P21"/>
  <c r="N21"/>
  <c r="M21"/>
  <c r="J21"/>
  <c r="Q20"/>
  <c r="P20"/>
  <c r="N20"/>
  <c r="M20"/>
  <c r="J20"/>
  <c r="Q19"/>
  <c r="P19"/>
  <c r="N19"/>
  <c r="M19"/>
  <c r="J19"/>
  <c r="Q18"/>
  <c r="P18"/>
  <c r="N18"/>
  <c r="M18"/>
  <c r="J18"/>
  <c r="Q17"/>
  <c r="P17"/>
  <c r="N17"/>
  <c r="M17"/>
  <c r="J17"/>
  <c r="Q16"/>
  <c r="P16"/>
  <c r="N16"/>
  <c r="M16"/>
  <c r="J16"/>
  <c r="Q15"/>
  <c r="P15"/>
  <c r="N15"/>
  <c r="M15"/>
  <c r="J15"/>
  <c r="Q14"/>
  <c r="P14"/>
  <c r="N14"/>
  <c r="M14"/>
  <c r="J14"/>
  <c r="Q13"/>
  <c r="P13"/>
  <c r="N13"/>
  <c r="M13"/>
  <c r="J13"/>
  <c r="Q12"/>
  <c r="P12"/>
  <c r="N12"/>
  <c r="M12"/>
  <c r="J12"/>
  <c r="Q11"/>
  <c r="P11"/>
  <c r="N11"/>
  <c r="M11"/>
  <c r="J11"/>
  <c r="Q10"/>
  <c r="P10"/>
  <c r="N10"/>
  <c r="M10"/>
  <c r="J10"/>
  <c r="Q9"/>
  <c r="P9"/>
  <c r="N9"/>
  <c r="M9"/>
  <c r="J9"/>
  <c r="Q8"/>
  <c r="P8"/>
  <c r="N8"/>
  <c r="M8"/>
  <c r="J8"/>
  <c r="Q7"/>
  <c r="P7"/>
  <c r="N7"/>
  <c r="M7"/>
  <c r="J7"/>
  <c r="Q6"/>
  <c r="P6"/>
  <c r="N6"/>
  <c r="M6"/>
  <c r="J6"/>
  <c r="Q5"/>
  <c r="P5"/>
  <c r="N5"/>
  <c r="M5"/>
  <c r="J5"/>
  <c r="Q4"/>
  <c r="P4"/>
  <c r="N4"/>
  <c r="M4"/>
  <c r="J4"/>
</calcChain>
</file>

<file path=xl/sharedStrings.xml><?xml version="1.0" encoding="utf-8"?>
<sst xmlns="http://schemas.openxmlformats.org/spreadsheetml/2006/main" count="264" uniqueCount="166">
  <si>
    <t>编号</t>
  </si>
  <si>
    <t>姓名</t>
  </si>
  <si>
    <t>性别</t>
  </si>
  <si>
    <t>准考证号</t>
  </si>
  <si>
    <t>身份证号码</t>
  </si>
  <si>
    <t>笔试卷面成绩</t>
  </si>
  <si>
    <t>政策性加分</t>
  </si>
  <si>
    <t>笔试总成绩</t>
  </si>
  <si>
    <t>笔试折合成绩(60%)</t>
  </si>
  <si>
    <t>面试成绩</t>
  </si>
  <si>
    <t>面试折合成绩(40%)</t>
  </si>
  <si>
    <t>总成绩</t>
  </si>
  <si>
    <t>职位名次</t>
  </si>
  <si>
    <t>备注</t>
  </si>
  <si>
    <t>郭媛媛</t>
  </si>
  <si>
    <t>女</t>
  </si>
  <si>
    <t>03001</t>
  </si>
  <si>
    <t>1052907020104</t>
  </si>
  <si>
    <t>510812199507085526</t>
  </si>
  <si>
    <t>马欲</t>
  </si>
  <si>
    <t>1052907020108</t>
  </si>
  <si>
    <t>510812199512110685</t>
  </si>
  <si>
    <t>邓丽</t>
  </si>
  <si>
    <t>1052907020306</t>
  </si>
  <si>
    <t>612324199706203541</t>
  </si>
  <si>
    <t>赵莉</t>
  </si>
  <si>
    <t>1052907020210</t>
  </si>
  <si>
    <t>510821199508043420</t>
  </si>
  <si>
    <t>1052907020124</t>
  </si>
  <si>
    <t>510812199802025542</t>
  </si>
  <si>
    <t>1052907020313</t>
  </si>
  <si>
    <t>622626199904100026</t>
  </si>
  <si>
    <t>1052907020310</t>
  </si>
  <si>
    <t>622626199301052723</t>
  </si>
  <si>
    <t>1052907014723</t>
  </si>
  <si>
    <t>51080219980306134X</t>
  </si>
  <si>
    <t>1052907020203</t>
  </si>
  <si>
    <t>510812199905173046</t>
  </si>
  <si>
    <t>1052907020207</t>
  </si>
  <si>
    <t>510812200001104780</t>
  </si>
  <si>
    <t>李若玉</t>
  </si>
  <si>
    <t>03002</t>
  </si>
  <si>
    <t>1052907020316</t>
  </si>
  <si>
    <t>510811199705012567</t>
  </si>
  <si>
    <t>蔡蕙屹</t>
  </si>
  <si>
    <t>1052907020322</t>
  </si>
  <si>
    <t>510821199401150082</t>
  </si>
  <si>
    <t>1052907020324</t>
  </si>
  <si>
    <t>510822199603045586</t>
  </si>
  <si>
    <t>1052907020330</t>
  </si>
  <si>
    <t>622626199908303023</t>
  </si>
  <si>
    <t>李颖</t>
  </si>
  <si>
    <t>1052907020318</t>
  </si>
  <si>
    <t>51081219960426450X</t>
  </si>
  <si>
    <t>廖冬梅</t>
  </si>
  <si>
    <t>03004</t>
  </si>
  <si>
    <t>1052907020405</t>
  </si>
  <si>
    <t>510822199712284324</t>
  </si>
  <si>
    <t>景学坤</t>
  </si>
  <si>
    <t>男</t>
  </si>
  <si>
    <t>1052907020403</t>
  </si>
  <si>
    <t>510812199510126114</t>
  </si>
  <si>
    <t>赵送英</t>
  </si>
  <si>
    <t>1052907020404</t>
  </si>
  <si>
    <t>510821199707157463</t>
  </si>
  <si>
    <t>1052907020407</t>
  </si>
  <si>
    <t>513022199708105281</t>
  </si>
  <si>
    <t>1052907020401</t>
  </si>
  <si>
    <t>510726199812262624</t>
  </si>
  <si>
    <t>樊素容</t>
  </si>
  <si>
    <t>03005</t>
  </si>
  <si>
    <t>1052907020430</t>
  </si>
  <si>
    <t>510812199806225023</t>
  </si>
  <si>
    <t>英语</t>
  </si>
  <si>
    <t>1052907020429</t>
  </si>
  <si>
    <t>510812199803275287</t>
  </si>
  <si>
    <t>刘琼霞</t>
  </si>
  <si>
    <t>03006</t>
  </si>
  <si>
    <t>1052907020513</t>
  </si>
  <si>
    <t>510812199509184181</t>
  </si>
  <si>
    <t>高清珍</t>
  </si>
  <si>
    <t>03007</t>
  </si>
  <si>
    <t>1052907020521</t>
  </si>
  <si>
    <t>620421199403133685</t>
  </si>
  <si>
    <t>李兵强</t>
  </si>
  <si>
    <t>1052907020523</t>
  </si>
  <si>
    <t>623023199607012512</t>
  </si>
  <si>
    <t>1052907020518</t>
  </si>
  <si>
    <t>510821199809082343</t>
  </si>
  <si>
    <t>潘俞丞</t>
  </si>
  <si>
    <t>03008</t>
  </si>
  <si>
    <t>1052907020524</t>
  </si>
  <si>
    <t>510723199706184811</t>
  </si>
  <si>
    <t>1052907020527</t>
  </si>
  <si>
    <t>510821199611213416</t>
  </si>
  <si>
    <t>1052907020525</t>
  </si>
  <si>
    <t>510781199812203573</t>
  </si>
  <si>
    <t>资慧</t>
  </si>
  <si>
    <t>03009</t>
  </si>
  <si>
    <t>1052907020528</t>
  </si>
  <si>
    <t>510722199509192007</t>
  </si>
  <si>
    <t>1052907020604</t>
  </si>
  <si>
    <t>513721199706200041</t>
  </si>
  <si>
    <t>1052907020601</t>
  </si>
  <si>
    <t>510821199710209148</t>
  </si>
  <si>
    <t>何亮</t>
  </si>
  <si>
    <t>03010</t>
  </si>
  <si>
    <t>1052907020629</t>
  </si>
  <si>
    <t>510821199505157115</t>
  </si>
  <si>
    <t>1052907020614</t>
  </si>
  <si>
    <t>510812199402141050</t>
  </si>
  <si>
    <t>1052907020710</t>
  </si>
  <si>
    <t>510824199304026927</t>
  </si>
  <si>
    <t>王明月</t>
  </si>
  <si>
    <t>1052907020617</t>
  </si>
  <si>
    <t>510812199506010020</t>
  </si>
  <si>
    <t>王健全</t>
  </si>
  <si>
    <t>1052907020619</t>
  </si>
  <si>
    <t>510812199609262810</t>
  </si>
  <si>
    <t>1052907020616</t>
  </si>
  <si>
    <t>510812199502051095</t>
  </si>
  <si>
    <t>1052907020624</t>
  </si>
  <si>
    <t>510812199707134492</t>
  </si>
  <si>
    <t>1052907020625</t>
  </si>
  <si>
    <t>510812199712305022</t>
  </si>
  <si>
    <t>1052907020627</t>
  </si>
  <si>
    <t>510812199802061850</t>
  </si>
  <si>
    <t>李雪玉</t>
  </si>
  <si>
    <t>03011</t>
  </si>
  <si>
    <t>1052907020729</t>
  </si>
  <si>
    <t>510812199901192821</t>
  </si>
  <si>
    <t>1052907020815</t>
  </si>
  <si>
    <t>62262619960920042X</t>
  </si>
  <si>
    <t>1052907020728</t>
  </si>
  <si>
    <t>510812199804260028</t>
  </si>
  <si>
    <t>王兰</t>
  </si>
  <si>
    <t>03012</t>
  </si>
  <si>
    <t>1052907020820</t>
  </si>
  <si>
    <t>62262619930701762X</t>
  </si>
  <si>
    <t>1052907020819</t>
  </si>
  <si>
    <t>510802199604172565</t>
  </si>
  <si>
    <t>广元市朝天区2021年上半年公开考试招聘事业单位工作人员考试总成绩及体检入闱人员名单</t>
  </si>
  <si>
    <t>岗位编码</t>
  </si>
  <si>
    <t>招聘单位</t>
  </si>
  <si>
    <t>招聘岗位</t>
  </si>
  <si>
    <t>招聘人数</t>
  </si>
  <si>
    <t>是否入闱体检</t>
  </si>
  <si>
    <t>乡镇中小学校、幼儿园</t>
  </si>
  <si>
    <t>幼儿教师</t>
  </si>
  <si>
    <t>体检入闱</t>
  </si>
  <si>
    <t>广元市朝天区城区幼儿园</t>
  </si>
  <si>
    <t>乡镇中学</t>
  </si>
  <si>
    <t>道德与法治</t>
  </si>
  <si>
    <t>广元市朝天区曾家初级中学</t>
  </si>
  <si>
    <t>广元市朝天区两河口镇小学</t>
  </si>
  <si>
    <t>初中语文</t>
  </si>
  <si>
    <t>初级中学</t>
  </si>
  <si>
    <t>心理咨询</t>
  </si>
  <si>
    <t>物理</t>
  </si>
  <si>
    <t>化学</t>
  </si>
  <si>
    <t>乡镇中小学校</t>
  </si>
  <si>
    <t>体育</t>
  </si>
  <si>
    <t>广元市朝天区朝天镇第二小学</t>
  </si>
  <si>
    <t>语文</t>
  </si>
  <si>
    <t>广元市朝天区朝天镇第一小学</t>
  </si>
  <si>
    <t>数学</t>
  </si>
</sst>
</file>

<file path=xl/styles.xml><?xml version="1.0" encoding="utf-8"?>
<styleSheet xmlns="http://schemas.openxmlformats.org/spreadsheetml/2006/main">
  <numFmts count="2">
    <numFmt numFmtId="178" formatCode="0_ "/>
    <numFmt numFmtId="179" formatCode="0.00_ "/>
  </numFmts>
  <fonts count="9">
    <font>
      <sz val="11"/>
      <color theme="1"/>
      <name val="宋体"/>
      <charset val="134"/>
      <scheme val="minor"/>
    </font>
    <font>
      <b/>
      <sz val="22"/>
      <color theme="1"/>
      <name val="方正小标宋简体"/>
      <charset val="134"/>
    </font>
    <font>
      <sz val="12"/>
      <color theme="1"/>
      <name val="黑体"/>
      <family val="3"/>
      <charset val="134"/>
    </font>
    <font>
      <sz val="11"/>
      <name val="宋体"/>
      <family val="3"/>
      <charset val="134"/>
    </font>
    <font>
      <sz val="11"/>
      <color rgb="FF000000"/>
      <name val="仿宋_GB2312"/>
      <charset val="134"/>
    </font>
    <font>
      <sz val="12"/>
      <name val="宋体"/>
      <family val="3"/>
      <charset val="134"/>
    </font>
    <font>
      <sz val="11"/>
      <color indexed="8"/>
      <name val="宋体"/>
      <family val="3"/>
      <charset val="134"/>
    </font>
    <font>
      <sz val="10"/>
      <name val="Arial"/>
      <family val="2"/>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cellStyleXfs>
  <cellXfs count="29">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8" fontId="0" fillId="0" borderId="0" xfId="0" applyNumberFormat="1" applyAlignment="1">
      <alignment horizontal="center" vertical="center"/>
    </xf>
    <xf numFmtId="49" fontId="0" fillId="0" borderId="0" xfId="0" applyNumberFormat="1" applyAlignment="1">
      <alignment horizontal="center" vertical="center"/>
    </xf>
    <xf numFmtId="179" fontId="0" fillId="0" borderId="0" xfId="0" applyNumberFormat="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Fill="1" applyBorder="1" applyAlignment="1">
      <alignment vertical="center"/>
    </xf>
    <xf numFmtId="17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quotePrefix="1" applyNumberFormat="1" applyFont="1" applyFill="1" applyBorder="1" applyAlignment="1">
      <alignment horizontal="center" vertical="center" wrapText="1"/>
    </xf>
    <xf numFmtId="49" fontId="3" fillId="0" borderId="1" xfId="0" quotePrefix="1"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178"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179" fontId="1" fillId="0" borderId="0" xfId="0" applyNumberFormat="1"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9" fontId="2" fillId="0" borderId="2" xfId="0" applyNumberFormat="1" applyFont="1" applyBorder="1" applyAlignment="1">
      <alignment horizontal="center" vertical="center" wrapText="1"/>
    </xf>
    <xf numFmtId="179" fontId="2" fillId="0" borderId="3" xfId="0" applyNumberFormat="1" applyFont="1" applyBorder="1" applyAlignment="1">
      <alignment horizontal="center" vertical="center" wrapText="1"/>
    </xf>
    <xf numFmtId="179" fontId="2" fillId="0" borderId="1" xfId="0" applyNumberFormat="1" applyFont="1" applyBorder="1" applyAlignment="1">
      <alignment horizontal="center" vertical="center" wrapText="1"/>
    </xf>
  </cellXfs>
  <cellStyles count="2">
    <cellStyle name="Normal" xfId="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49"/>
  <sheetViews>
    <sheetView tabSelected="1" workbookViewId="0">
      <selection activeCell="E33" sqref="E33"/>
    </sheetView>
  </sheetViews>
  <sheetFormatPr defaultColWidth="9" defaultRowHeight="13.5"/>
  <cols>
    <col min="1" max="1" width="3.5" style="2" customWidth="1"/>
    <col min="2" max="2" width="7.75" style="2" customWidth="1"/>
    <col min="3" max="3" width="5.875" style="2" customWidth="1"/>
    <col min="4" max="4" width="8.125" style="2" customWidth="1"/>
    <col min="5" max="5" width="14" style="3" customWidth="1"/>
    <col min="6" max="6" width="11.875" style="2" customWidth="1"/>
    <col min="7" max="7" width="9" style="2" customWidth="1"/>
    <col min="8" max="8" width="23" style="4" customWidth="1"/>
    <col min="9" max="9" width="15.125" style="5" hidden="1" customWidth="1"/>
    <col min="10" max="10" width="23.625" style="5" customWidth="1"/>
    <col min="11" max="11" width="7.125" style="6" customWidth="1"/>
    <col min="12" max="12" width="6.5" style="5" customWidth="1"/>
    <col min="13" max="13" width="8.125" style="6" customWidth="1"/>
    <col min="14" max="14" width="8.75" style="6" customWidth="1"/>
    <col min="15" max="15" width="8.375" style="6" customWidth="1"/>
    <col min="16" max="16" width="8.625" style="6" customWidth="1"/>
    <col min="17" max="17" width="7.5" style="6" customWidth="1"/>
    <col min="18" max="18" width="6.5" style="2" customWidth="1"/>
    <col min="19" max="19" width="9.875" style="2" customWidth="1"/>
    <col min="20" max="20" width="5.875" style="2" customWidth="1"/>
    <col min="21" max="16384" width="9" style="2"/>
  </cols>
  <sheetData>
    <row r="1" spans="1:20" ht="65.25" customHeight="1">
      <c r="A1" s="16" t="s">
        <v>141</v>
      </c>
      <c r="B1" s="16"/>
      <c r="C1" s="16"/>
      <c r="D1" s="16"/>
      <c r="E1" s="17"/>
      <c r="F1" s="16"/>
      <c r="G1" s="16"/>
      <c r="H1" s="16"/>
      <c r="I1" s="16"/>
      <c r="J1" s="16"/>
      <c r="K1" s="23"/>
      <c r="L1" s="16"/>
      <c r="M1" s="23"/>
      <c r="N1" s="23"/>
      <c r="O1" s="23"/>
      <c r="P1" s="23"/>
      <c r="Q1" s="23"/>
      <c r="R1" s="16"/>
      <c r="S1" s="16"/>
      <c r="T1" s="16"/>
    </row>
    <row r="2" spans="1:20" ht="26.25" customHeight="1">
      <c r="A2" s="18" t="s">
        <v>0</v>
      </c>
      <c r="B2" s="18" t="s">
        <v>1</v>
      </c>
      <c r="C2" s="18" t="s">
        <v>2</v>
      </c>
      <c r="D2" s="18" t="s">
        <v>142</v>
      </c>
      <c r="E2" s="24" t="s">
        <v>143</v>
      </c>
      <c r="F2" s="24" t="s">
        <v>144</v>
      </c>
      <c r="G2" s="24" t="s">
        <v>145</v>
      </c>
      <c r="H2" s="19" t="s">
        <v>3</v>
      </c>
      <c r="I2" s="20" t="s">
        <v>4</v>
      </c>
      <c r="J2" s="20" t="s">
        <v>4</v>
      </c>
      <c r="K2" s="26" t="s">
        <v>5</v>
      </c>
      <c r="L2" s="21" t="s">
        <v>6</v>
      </c>
      <c r="M2" s="28" t="s">
        <v>7</v>
      </c>
      <c r="N2" s="28" t="s">
        <v>8</v>
      </c>
      <c r="O2" s="28" t="s">
        <v>9</v>
      </c>
      <c r="P2" s="28" t="s">
        <v>10</v>
      </c>
      <c r="Q2" s="28" t="s">
        <v>11</v>
      </c>
      <c r="R2" s="18" t="s">
        <v>12</v>
      </c>
      <c r="S2" s="24" t="s">
        <v>146</v>
      </c>
      <c r="T2" s="18" t="s">
        <v>13</v>
      </c>
    </row>
    <row r="3" spans="1:20" ht="18.75" customHeight="1">
      <c r="A3" s="18"/>
      <c r="B3" s="18"/>
      <c r="C3" s="18"/>
      <c r="D3" s="18"/>
      <c r="E3" s="25"/>
      <c r="F3" s="25"/>
      <c r="G3" s="25"/>
      <c r="H3" s="19"/>
      <c r="I3" s="20"/>
      <c r="J3" s="20"/>
      <c r="K3" s="27"/>
      <c r="L3" s="22"/>
      <c r="M3" s="28"/>
      <c r="N3" s="28"/>
      <c r="O3" s="28"/>
      <c r="P3" s="28"/>
      <c r="Q3" s="28"/>
      <c r="R3" s="18"/>
      <c r="S3" s="25"/>
      <c r="T3" s="18"/>
    </row>
    <row r="4" spans="1:20" ht="42" customHeight="1">
      <c r="A4" s="7">
        <v>1</v>
      </c>
      <c r="B4" s="7" t="s">
        <v>14</v>
      </c>
      <c r="C4" s="7" t="s">
        <v>15</v>
      </c>
      <c r="D4" s="7" t="s">
        <v>16</v>
      </c>
      <c r="E4" s="8" t="s">
        <v>147</v>
      </c>
      <c r="F4" s="7" t="s">
        <v>148</v>
      </c>
      <c r="G4" s="7">
        <v>4</v>
      </c>
      <c r="H4" s="7" t="s">
        <v>17</v>
      </c>
      <c r="I4" s="14" t="s">
        <v>18</v>
      </c>
      <c r="J4" s="11" t="str">
        <f t="shared" ref="J4:J49" si="0">REPLACE(I4,11,4,"****")</f>
        <v>5108121995****5526</v>
      </c>
      <c r="K4" s="12">
        <v>82.5</v>
      </c>
      <c r="L4" s="7"/>
      <c r="M4" s="12">
        <f t="shared" ref="M4:M21" si="1">K4+L4</f>
        <v>82.5</v>
      </c>
      <c r="N4" s="12">
        <f t="shared" ref="N4:N49" si="2">M4*0.6</f>
        <v>49.5</v>
      </c>
      <c r="O4" s="12">
        <v>87</v>
      </c>
      <c r="P4" s="12">
        <f t="shared" ref="P4:P49" si="3">O4*0.4</f>
        <v>34.799999999999997</v>
      </c>
      <c r="Q4" s="12">
        <f t="shared" ref="Q4:Q49" si="4">N4+P4</f>
        <v>84.3</v>
      </c>
      <c r="R4" s="7">
        <v>1</v>
      </c>
      <c r="S4" s="7" t="s">
        <v>149</v>
      </c>
      <c r="T4" s="7"/>
    </row>
    <row r="5" spans="1:20" ht="42" customHeight="1">
      <c r="A5" s="7">
        <v>2</v>
      </c>
      <c r="B5" s="7" t="s">
        <v>19</v>
      </c>
      <c r="C5" s="7" t="s">
        <v>15</v>
      </c>
      <c r="D5" s="7" t="s">
        <v>16</v>
      </c>
      <c r="E5" s="8" t="s">
        <v>147</v>
      </c>
      <c r="F5" s="7" t="s">
        <v>148</v>
      </c>
      <c r="G5" s="7">
        <v>4</v>
      </c>
      <c r="H5" s="7" t="s">
        <v>20</v>
      </c>
      <c r="I5" s="14" t="s">
        <v>21</v>
      </c>
      <c r="J5" s="11" t="str">
        <f t="shared" si="0"/>
        <v>5108121995****0685</v>
      </c>
      <c r="K5" s="12">
        <v>75.5</v>
      </c>
      <c r="L5" s="7"/>
      <c r="M5" s="12">
        <f t="shared" si="1"/>
        <v>75.5</v>
      </c>
      <c r="N5" s="12">
        <f t="shared" si="2"/>
        <v>45.3</v>
      </c>
      <c r="O5" s="12">
        <v>86.4</v>
      </c>
      <c r="P5" s="12">
        <f t="shared" si="3"/>
        <v>34.56</v>
      </c>
      <c r="Q5" s="12">
        <f t="shared" si="4"/>
        <v>79.86</v>
      </c>
      <c r="R5" s="7">
        <v>2</v>
      </c>
      <c r="S5" s="7" t="s">
        <v>149</v>
      </c>
      <c r="T5" s="7"/>
    </row>
    <row r="6" spans="1:20" ht="42" customHeight="1">
      <c r="A6" s="7">
        <v>3</v>
      </c>
      <c r="B6" s="7" t="s">
        <v>25</v>
      </c>
      <c r="C6" s="7" t="s">
        <v>15</v>
      </c>
      <c r="D6" s="7" t="s">
        <v>16</v>
      </c>
      <c r="E6" s="8" t="s">
        <v>147</v>
      </c>
      <c r="F6" s="7" t="s">
        <v>148</v>
      </c>
      <c r="G6" s="7">
        <v>4</v>
      </c>
      <c r="H6" s="7" t="s">
        <v>26</v>
      </c>
      <c r="I6" s="13" t="s">
        <v>27</v>
      </c>
      <c r="J6" s="11" t="str">
        <f t="shared" si="0"/>
        <v>5108211995****3420</v>
      </c>
      <c r="K6" s="12">
        <v>74.5</v>
      </c>
      <c r="L6" s="7"/>
      <c r="M6" s="12">
        <f t="shared" si="1"/>
        <v>74.5</v>
      </c>
      <c r="N6" s="12">
        <f t="shared" si="2"/>
        <v>44.7</v>
      </c>
      <c r="O6" s="12">
        <v>82.8</v>
      </c>
      <c r="P6" s="12">
        <f t="shared" si="3"/>
        <v>33.119999999999997</v>
      </c>
      <c r="Q6" s="12">
        <f t="shared" si="4"/>
        <v>77.819999999999993</v>
      </c>
      <c r="R6" s="7">
        <v>3</v>
      </c>
      <c r="S6" s="7" t="s">
        <v>149</v>
      </c>
      <c r="T6" s="7"/>
    </row>
    <row r="7" spans="1:20" ht="42" customHeight="1">
      <c r="A7" s="7">
        <v>4</v>
      </c>
      <c r="B7" s="7" t="s">
        <v>22</v>
      </c>
      <c r="C7" s="7" t="s">
        <v>15</v>
      </c>
      <c r="D7" s="7" t="s">
        <v>16</v>
      </c>
      <c r="E7" s="8" t="s">
        <v>147</v>
      </c>
      <c r="F7" s="7" t="s">
        <v>148</v>
      </c>
      <c r="G7" s="7">
        <v>4</v>
      </c>
      <c r="H7" s="7" t="s">
        <v>23</v>
      </c>
      <c r="I7" s="13" t="s">
        <v>24</v>
      </c>
      <c r="J7" s="11" t="str">
        <f t="shared" si="0"/>
        <v>6123241997****3541</v>
      </c>
      <c r="K7" s="12">
        <v>75.5</v>
      </c>
      <c r="L7" s="7"/>
      <c r="M7" s="12">
        <f t="shared" si="1"/>
        <v>75.5</v>
      </c>
      <c r="N7" s="12">
        <f t="shared" si="2"/>
        <v>45.3</v>
      </c>
      <c r="O7" s="12">
        <v>74.599999999999994</v>
      </c>
      <c r="P7" s="12">
        <f t="shared" si="3"/>
        <v>29.84</v>
      </c>
      <c r="Q7" s="12">
        <f t="shared" si="4"/>
        <v>75.14</v>
      </c>
      <c r="R7" s="7">
        <v>4</v>
      </c>
      <c r="S7" s="7" t="s">
        <v>149</v>
      </c>
      <c r="T7" s="7"/>
    </row>
    <row r="8" spans="1:20" ht="42" customHeight="1">
      <c r="A8" s="7">
        <v>5</v>
      </c>
      <c r="B8" s="7"/>
      <c r="C8" s="7"/>
      <c r="D8" s="7" t="s">
        <v>16</v>
      </c>
      <c r="E8" s="7"/>
      <c r="F8" s="7"/>
      <c r="G8" s="7"/>
      <c r="H8" s="7" t="s">
        <v>30</v>
      </c>
      <c r="I8" s="13" t="s">
        <v>31</v>
      </c>
      <c r="J8" s="11" t="str">
        <f t="shared" si="0"/>
        <v>6226261999****0026</v>
      </c>
      <c r="K8" s="12">
        <v>69.5</v>
      </c>
      <c r="L8" s="7"/>
      <c r="M8" s="12">
        <f t="shared" si="1"/>
        <v>69.5</v>
      </c>
      <c r="N8" s="12">
        <f t="shared" si="2"/>
        <v>41.7</v>
      </c>
      <c r="O8" s="12">
        <v>83.2</v>
      </c>
      <c r="P8" s="12">
        <f t="shared" si="3"/>
        <v>33.28</v>
      </c>
      <c r="Q8" s="12">
        <f t="shared" si="4"/>
        <v>74.98</v>
      </c>
      <c r="R8" s="7">
        <v>5</v>
      </c>
      <c r="S8" s="7"/>
      <c r="T8" s="7"/>
    </row>
    <row r="9" spans="1:20" ht="42" customHeight="1">
      <c r="A9" s="7">
        <v>6</v>
      </c>
      <c r="B9" s="7"/>
      <c r="C9" s="7"/>
      <c r="D9" s="7" t="s">
        <v>16</v>
      </c>
      <c r="E9" s="7"/>
      <c r="F9" s="7"/>
      <c r="G9" s="7"/>
      <c r="H9" s="7" t="s">
        <v>28</v>
      </c>
      <c r="I9" s="13" t="s">
        <v>29</v>
      </c>
      <c r="J9" s="11" t="str">
        <f t="shared" si="0"/>
        <v>5108121998****5542</v>
      </c>
      <c r="K9" s="12">
        <v>71</v>
      </c>
      <c r="L9" s="7"/>
      <c r="M9" s="12">
        <f t="shared" si="1"/>
        <v>71</v>
      </c>
      <c r="N9" s="12">
        <f t="shared" si="2"/>
        <v>42.6</v>
      </c>
      <c r="O9" s="12">
        <v>79.3</v>
      </c>
      <c r="P9" s="12">
        <f t="shared" si="3"/>
        <v>31.72</v>
      </c>
      <c r="Q9" s="12">
        <f t="shared" si="4"/>
        <v>74.319999999999993</v>
      </c>
      <c r="R9" s="7">
        <v>6</v>
      </c>
      <c r="S9" s="7"/>
      <c r="T9" s="7"/>
    </row>
    <row r="10" spans="1:20" ht="42" customHeight="1">
      <c r="A10" s="7">
        <v>7</v>
      </c>
      <c r="B10" s="7"/>
      <c r="C10" s="7"/>
      <c r="D10" s="7" t="s">
        <v>16</v>
      </c>
      <c r="E10" s="7"/>
      <c r="F10" s="7"/>
      <c r="G10" s="7"/>
      <c r="H10" s="7" t="s">
        <v>32</v>
      </c>
      <c r="I10" s="13" t="s">
        <v>33</v>
      </c>
      <c r="J10" s="11" t="str">
        <f t="shared" si="0"/>
        <v>6226261993****2723</v>
      </c>
      <c r="K10" s="12">
        <v>67.5</v>
      </c>
      <c r="L10" s="7"/>
      <c r="M10" s="12">
        <f t="shared" si="1"/>
        <v>67.5</v>
      </c>
      <c r="N10" s="12">
        <f t="shared" si="2"/>
        <v>40.5</v>
      </c>
      <c r="O10" s="12">
        <v>77.900000000000006</v>
      </c>
      <c r="P10" s="12">
        <f t="shared" si="3"/>
        <v>31.16</v>
      </c>
      <c r="Q10" s="12">
        <f t="shared" si="4"/>
        <v>71.66</v>
      </c>
      <c r="R10" s="7">
        <v>7</v>
      </c>
      <c r="S10" s="7"/>
      <c r="T10" s="7"/>
    </row>
    <row r="11" spans="1:20" ht="42" customHeight="1">
      <c r="A11" s="7">
        <v>8</v>
      </c>
      <c r="B11" s="7"/>
      <c r="C11" s="7"/>
      <c r="D11" s="7" t="s">
        <v>16</v>
      </c>
      <c r="E11" s="7"/>
      <c r="F11" s="7"/>
      <c r="G11" s="7"/>
      <c r="H11" s="7" t="s">
        <v>34</v>
      </c>
      <c r="I11" s="13" t="s">
        <v>35</v>
      </c>
      <c r="J11" s="11" t="str">
        <f t="shared" si="0"/>
        <v>5108021998****134X</v>
      </c>
      <c r="K11" s="12">
        <v>65</v>
      </c>
      <c r="L11" s="7"/>
      <c r="M11" s="12">
        <f t="shared" si="1"/>
        <v>65</v>
      </c>
      <c r="N11" s="12">
        <f t="shared" si="2"/>
        <v>39</v>
      </c>
      <c r="O11" s="12">
        <v>80.2</v>
      </c>
      <c r="P11" s="12">
        <f t="shared" si="3"/>
        <v>32.08</v>
      </c>
      <c r="Q11" s="12">
        <f t="shared" si="4"/>
        <v>71.08</v>
      </c>
      <c r="R11" s="7">
        <v>8</v>
      </c>
      <c r="S11" s="7"/>
      <c r="T11" s="7"/>
    </row>
    <row r="12" spans="1:20" ht="42" customHeight="1">
      <c r="A12" s="7">
        <v>9</v>
      </c>
      <c r="B12" s="7"/>
      <c r="C12" s="7"/>
      <c r="D12" s="7" t="s">
        <v>16</v>
      </c>
      <c r="E12" s="7"/>
      <c r="F12" s="7"/>
      <c r="G12" s="7"/>
      <c r="H12" s="7" t="s">
        <v>36</v>
      </c>
      <c r="I12" s="13" t="s">
        <v>37</v>
      </c>
      <c r="J12" s="11" t="str">
        <f t="shared" si="0"/>
        <v>5108121999****3046</v>
      </c>
      <c r="K12" s="12">
        <v>65</v>
      </c>
      <c r="L12" s="7"/>
      <c r="M12" s="12">
        <f t="shared" si="1"/>
        <v>65</v>
      </c>
      <c r="N12" s="12">
        <f t="shared" si="2"/>
        <v>39</v>
      </c>
      <c r="O12" s="12">
        <v>78.599999999999994</v>
      </c>
      <c r="P12" s="12">
        <f t="shared" si="3"/>
        <v>31.44</v>
      </c>
      <c r="Q12" s="12">
        <f t="shared" si="4"/>
        <v>70.44</v>
      </c>
      <c r="R12" s="7">
        <v>9</v>
      </c>
      <c r="S12" s="7"/>
      <c r="T12" s="7"/>
    </row>
    <row r="13" spans="1:20" ht="42" customHeight="1">
      <c r="A13" s="7">
        <v>10</v>
      </c>
      <c r="B13" s="7"/>
      <c r="C13" s="7"/>
      <c r="D13" s="7" t="s">
        <v>16</v>
      </c>
      <c r="E13" s="7"/>
      <c r="F13" s="7"/>
      <c r="G13" s="7"/>
      <c r="H13" s="7" t="s">
        <v>38</v>
      </c>
      <c r="I13" s="13" t="s">
        <v>39</v>
      </c>
      <c r="J13" s="11" t="str">
        <f t="shared" si="0"/>
        <v>5108122000****4780</v>
      </c>
      <c r="K13" s="12">
        <v>61.5</v>
      </c>
      <c r="L13" s="7"/>
      <c r="M13" s="12">
        <f t="shared" si="1"/>
        <v>61.5</v>
      </c>
      <c r="N13" s="12">
        <f t="shared" si="2"/>
        <v>36.9</v>
      </c>
      <c r="O13" s="12">
        <v>77.2</v>
      </c>
      <c r="P13" s="12">
        <f t="shared" si="3"/>
        <v>30.88</v>
      </c>
      <c r="Q13" s="12">
        <f t="shared" si="4"/>
        <v>67.78</v>
      </c>
      <c r="R13" s="7">
        <v>10</v>
      </c>
      <c r="S13" s="7"/>
      <c r="T13" s="7"/>
    </row>
    <row r="14" spans="1:20" ht="42" customHeight="1">
      <c r="A14" s="7">
        <v>11</v>
      </c>
      <c r="B14" s="7" t="s">
        <v>40</v>
      </c>
      <c r="C14" s="7" t="s">
        <v>15</v>
      </c>
      <c r="D14" s="7" t="s">
        <v>41</v>
      </c>
      <c r="E14" s="9" t="s">
        <v>150</v>
      </c>
      <c r="F14" s="10" t="s">
        <v>148</v>
      </c>
      <c r="G14" s="7">
        <v>3</v>
      </c>
      <c r="H14" s="7" t="s">
        <v>42</v>
      </c>
      <c r="I14" s="13" t="s">
        <v>43</v>
      </c>
      <c r="J14" s="11" t="str">
        <f t="shared" si="0"/>
        <v>5108111997****2567</v>
      </c>
      <c r="K14" s="12">
        <v>64</v>
      </c>
      <c r="L14" s="7"/>
      <c r="M14" s="12">
        <f t="shared" si="1"/>
        <v>64</v>
      </c>
      <c r="N14" s="12">
        <f t="shared" si="2"/>
        <v>38.4</v>
      </c>
      <c r="O14" s="12">
        <v>76.400000000000006</v>
      </c>
      <c r="P14" s="12">
        <f t="shared" si="3"/>
        <v>30.56</v>
      </c>
      <c r="Q14" s="12">
        <f t="shared" si="4"/>
        <v>68.959999999999994</v>
      </c>
      <c r="R14" s="7">
        <v>1</v>
      </c>
      <c r="S14" s="7" t="s">
        <v>149</v>
      </c>
      <c r="T14" s="7"/>
    </row>
    <row r="15" spans="1:20" ht="42" customHeight="1">
      <c r="A15" s="7">
        <v>12</v>
      </c>
      <c r="B15" s="7" t="s">
        <v>44</v>
      </c>
      <c r="C15" s="7" t="s">
        <v>15</v>
      </c>
      <c r="D15" s="7" t="s">
        <v>41</v>
      </c>
      <c r="E15" s="9" t="s">
        <v>150</v>
      </c>
      <c r="F15" s="10" t="s">
        <v>148</v>
      </c>
      <c r="G15" s="7">
        <v>3</v>
      </c>
      <c r="H15" s="7" t="s">
        <v>45</v>
      </c>
      <c r="I15" s="13" t="s">
        <v>46</v>
      </c>
      <c r="J15" s="11" t="str">
        <f t="shared" si="0"/>
        <v>5108211994****0082</v>
      </c>
      <c r="K15" s="12">
        <v>62</v>
      </c>
      <c r="L15" s="7"/>
      <c r="M15" s="12">
        <f t="shared" si="1"/>
        <v>62</v>
      </c>
      <c r="N15" s="12">
        <f t="shared" si="2"/>
        <v>37.200000000000003</v>
      </c>
      <c r="O15" s="12">
        <v>75.599999999999994</v>
      </c>
      <c r="P15" s="12">
        <f t="shared" si="3"/>
        <v>30.24</v>
      </c>
      <c r="Q15" s="12">
        <f t="shared" si="4"/>
        <v>67.44</v>
      </c>
      <c r="R15" s="7">
        <v>2</v>
      </c>
      <c r="S15" s="7" t="s">
        <v>149</v>
      </c>
      <c r="T15" s="7"/>
    </row>
    <row r="16" spans="1:20" ht="42" customHeight="1">
      <c r="A16" s="7">
        <v>13</v>
      </c>
      <c r="B16" s="7" t="s">
        <v>51</v>
      </c>
      <c r="C16" s="7" t="s">
        <v>15</v>
      </c>
      <c r="D16" s="7" t="s">
        <v>41</v>
      </c>
      <c r="E16" s="9" t="s">
        <v>150</v>
      </c>
      <c r="F16" s="10" t="s">
        <v>148</v>
      </c>
      <c r="G16" s="7">
        <v>3</v>
      </c>
      <c r="H16" s="7" t="s">
        <v>52</v>
      </c>
      <c r="I16" s="13" t="s">
        <v>53</v>
      </c>
      <c r="J16" s="11" t="str">
        <f t="shared" si="0"/>
        <v>5108121996****450X</v>
      </c>
      <c r="K16" s="12">
        <v>48</v>
      </c>
      <c r="L16" s="7"/>
      <c r="M16" s="12">
        <f t="shared" si="1"/>
        <v>48</v>
      </c>
      <c r="N16" s="12">
        <f t="shared" si="2"/>
        <v>28.8</v>
      </c>
      <c r="O16" s="12">
        <v>88.54</v>
      </c>
      <c r="P16" s="12">
        <f t="shared" si="3"/>
        <v>35.415999999999997</v>
      </c>
      <c r="Q16" s="12">
        <f t="shared" si="4"/>
        <v>64.215999999999994</v>
      </c>
      <c r="R16" s="7">
        <v>3</v>
      </c>
      <c r="S16" s="7" t="s">
        <v>149</v>
      </c>
      <c r="T16" s="7"/>
    </row>
    <row r="17" spans="1:20" ht="42" customHeight="1">
      <c r="A17" s="7">
        <v>14</v>
      </c>
      <c r="B17" s="7"/>
      <c r="C17" s="7"/>
      <c r="D17" s="7" t="s">
        <v>41</v>
      </c>
      <c r="E17" s="7"/>
      <c r="F17" s="7"/>
      <c r="G17" s="7"/>
      <c r="H17" s="7" t="s">
        <v>47</v>
      </c>
      <c r="I17" s="13" t="s">
        <v>48</v>
      </c>
      <c r="J17" s="11" t="str">
        <f t="shared" si="0"/>
        <v>5108221996****5586</v>
      </c>
      <c r="K17" s="12">
        <v>55.5</v>
      </c>
      <c r="L17" s="7"/>
      <c r="M17" s="12">
        <f t="shared" si="1"/>
        <v>55.5</v>
      </c>
      <c r="N17" s="12">
        <f t="shared" si="2"/>
        <v>33.299999999999997</v>
      </c>
      <c r="O17" s="12">
        <v>74</v>
      </c>
      <c r="P17" s="12">
        <f t="shared" si="3"/>
        <v>29.6</v>
      </c>
      <c r="Q17" s="12">
        <f t="shared" si="4"/>
        <v>62.9</v>
      </c>
      <c r="R17" s="7">
        <v>4</v>
      </c>
      <c r="S17" s="7"/>
      <c r="T17" s="7"/>
    </row>
    <row r="18" spans="1:20" ht="42" customHeight="1">
      <c r="A18" s="7">
        <v>15</v>
      </c>
      <c r="B18" s="7"/>
      <c r="C18" s="7"/>
      <c r="D18" s="7" t="s">
        <v>41</v>
      </c>
      <c r="E18" s="7"/>
      <c r="F18" s="7"/>
      <c r="G18" s="7"/>
      <c r="H18" s="7" t="s">
        <v>49</v>
      </c>
      <c r="I18" s="13" t="s">
        <v>50</v>
      </c>
      <c r="J18" s="11" t="str">
        <f t="shared" si="0"/>
        <v>6226261999****3023</v>
      </c>
      <c r="K18" s="12">
        <v>53.5</v>
      </c>
      <c r="L18" s="7"/>
      <c r="M18" s="12">
        <f t="shared" si="1"/>
        <v>53.5</v>
      </c>
      <c r="N18" s="12">
        <f t="shared" si="2"/>
        <v>32.1</v>
      </c>
      <c r="O18" s="12">
        <v>74.98</v>
      </c>
      <c r="P18" s="12">
        <f t="shared" si="3"/>
        <v>29.992000000000001</v>
      </c>
      <c r="Q18" s="12">
        <f t="shared" si="4"/>
        <v>62.091999999999999</v>
      </c>
      <c r="R18" s="7">
        <v>5</v>
      </c>
      <c r="S18" s="7"/>
      <c r="T18" s="7"/>
    </row>
    <row r="19" spans="1:20" ht="42" customHeight="1">
      <c r="A19" s="7">
        <v>16</v>
      </c>
      <c r="B19" s="7" t="s">
        <v>54</v>
      </c>
      <c r="C19" s="7" t="s">
        <v>15</v>
      </c>
      <c r="D19" s="7" t="s">
        <v>55</v>
      </c>
      <c r="E19" s="7" t="s">
        <v>151</v>
      </c>
      <c r="F19" s="7" t="s">
        <v>152</v>
      </c>
      <c r="G19" s="7">
        <v>3</v>
      </c>
      <c r="H19" s="7" t="s">
        <v>56</v>
      </c>
      <c r="I19" s="13" t="s">
        <v>57</v>
      </c>
      <c r="J19" s="11" t="str">
        <f t="shared" si="0"/>
        <v>5108221997****4324</v>
      </c>
      <c r="K19" s="12">
        <v>73</v>
      </c>
      <c r="L19" s="7"/>
      <c r="M19" s="12">
        <f t="shared" si="1"/>
        <v>73</v>
      </c>
      <c r="N19" s="12">
        <f t="shared" si="2"/>
        <v>43.8</v>
      </c>
      <c r="O19" s="12">
        <v>78.400000000000006</v>
      </c>
      <c r="P19" s="12">
        <f t="shared" si="3"/>
        <v>31.36</v>
      </c>
      <c r="Q19" s="12">
        <f t="shared" si="4"/>
        <v>75.16</v>
      </c>
      <c r="R19" s="7">
        <v>1</v>
      </c>
      <c r="S19" s="7" t="s">
        <v>149</v>
      </c>
      <c r="T19" s="7"/>
    </row>
    <row r="20" spans="1:20" ht="42" customHeight="1">
      <c r="A20" s="7">
        <v>17</v>
      </c>
      <c r="B20" s="7" t="s">
        <v>58</v>
      </c>
      <c r="C20" s="7" t="s">
        <v>59</v>
      </c>
      <c r="D20" s="7" t="s">
        <v>55</v>
      </c>
      <c r="E20" s="7" t="s">
        <v>151</v>
      </c>
      <c r="F20" s="7" t="s">
        <v>152</v>
      </c>
      <c r="G20" s="7">
        <v>3</v>
      </c>
      <c r="H20" s="7" t="s">
        <v>60</v>
      </c>
      <c r="I20" s="13" t="s">
        <v>61</v>
      </c>
      <c r="J20" s="11" t="str">
        <f t="shared" si="0"/>
        <v>5108121995****6114</v>
      </c>
      <c r="K20" s="12">
        <v>72</v>
      </c>
      <c r="L20" s="7"/>
      <c r="M20" s="12">
        <f t="shared" si="1"/>
        <v>72</v>
      </c>
      <c r="N20" s="12">
        <f t="shared" si="2"/>
        <v>43.2</v>
      </c>
      <c r="O20" s="12">
        <v>78.400000000000006</v>
      </c>
      <c r="P20" s="12">
        <f t="shared" si="3"/>
        <v>31.36</v>
      </c>
      <c r="Q20" s="12">
        <f t="shared" si="4"/>
        <v>74.56</v>
      </c>
      <c r="R20" s="7">
        <v>2</v>
      </c>
      <c r="S20" s="7" t="s">
        <v>149</v>
      </c>
      <c r="T20" s="7"/>
    </row>
    <row r="21" spans="1:20" ht="42" customHeight="1">
      <c r="A21" s="7">
        <v>18</v>
      </c>
      <c r="B21" s="7" t="s">
        <v>62</v>
      </c>
      <c r="C21" s="7" t="s">
        <v>15</v>
      </c>
      <c r="D21" s="7" t="s">
        <v>55</v>
      </c>
      <c r="E21" s="7" t="s">
        <v>151</v>
      </c>
      <c r="F21" s="7" t="s">
        <v>152</v>
      </c>
      <c r="G21" s="7">
        <v>3</v>
      </c>
      <c r="H21" s="7" t="s">
        <v>63</v>
      </c>
      <c r="I21" s="13" t="s">
        <v>64</v>
      </c>
      <c r="J21" s="11" t="str">
        <f t="shared" si="0"/>
        <v>5108211997****7463</v>
      </c>
      <c r="K21" s="12">
        <v>70</v>
      </c>
      <c r="L21" s="7"/>
      <c r="M21" s="12">
        <f t="shared" si="1"/>
        <v>70</v>
      </c>
      <c r="N21" s="12">
        <f t="shared" si="2"/>
        <v>42</v>
      </c>
      <c r="O21" s="12">
        <v>76.8</v>
      </c>
      <c r="P21" s="12">
        <f t="shared" si="3"/>
        <v>30.72</v>
      </c>
      <c r="Q21" s="12">
        <f t="shared" si="4"/>
        <v>72.72</v>
      </c>
      <c r="R21" s="7">
        <v>3</v>
      </c>
      <c r="S21" s="7" t="s">
        <v>149</v>
      </c>
      <c r="T21" s="7"/>
    </row>
    <row r="22" spans="1:20" ht="42" customHeight="1">
      <c r="A22" s="7">
        <v>19</v>
      </c>
      <c r="B22" s="7"/>
      <c r="C22" s="7"/>
      <c r="D22" s="7" t="s">
        <v>55</v>
      </c>
      <c r="E22" s="7"/>
      <c r="F22" s="7"/>
      <c r="G22" s="7"/>
      <c r="H22" s="7" t="s">
        <v>65</v>
      </c>
      <c r="I22" s="13" t="s">
        <v>66</v>
      </c>
      <c r="J22" s="11" t="str">
        <f t="shared" si="0"/>
        <v>5130221997****5281</v>
      </c>
      <c r="K22" s="12">
        <v>67.5</v>
      </c>
      <c r="L22" s="7"/>
      <c r="M22" s="12">
        <v>67.5</v>
      </c>
      <c r="N22" s="12">
        <f t="shared" si="2"/>
        <v>40.5</v>
      </c>
      <c r="O22" s="12">
        <v>80.400000000000006</v>
      </c>
      <c r="P22" s="12">
        <f t="shared" si="3"/>
        <v>32.159999999999997</v>
      </c>
      <c r="Q22" s="12">
        <f t="shared" si="4"/>
        <v>72.66</v>
      </c>
      <c r="R22" s="7">
        <v>4</v>
      </c>
      <c r="S22" s="7"/>
      <c r="T22" s="7"/>
    </row>
    <row r="23" spans="1:20" ht="42" customHeight="1">
      <c r="A23" s="7">
        <v>20</v>
      </c>
      <c r="B23" s="7"/>
      <c r="C23" s="7"/>
      <c r="D23" s="7" t="s">
        <v>55</v>
      </c>
      <c r="E23" s="7"/>
      <c r="F23" s="7"/>
      <c r="G23" s="7"/>
      <c r="H23" s="7" t="s">
        <v>67</v>
      </c>
      <c r="I23" s="13" t="s">
        <v>68</v>
      </c>
      <c r="J23" s="11" t="str">
        <f t="shared" si="0"/>
        <v>5107261998****2624</v>
      </c>
      <c r="K23" s="12">
        <v>62</v>
      </c>
      <c r="L23" s="7"/>
      <c r="M23" s="12">
        <f t="shared" ref="M23:M39" si="5">K23+L23</f>
        <v>62</v>
      </c>
      <c r="N23" s="12">
        <f t="shared" si="2"/>
        <v>37.200000000000003</v>
      </c>
      <c r="O23" s="12">
        <v>81.599999999999994</v>
      </c>
      <c r="P23" s="12">
        <f t="shared" si="3"/>
        <v>32.64</v>
      </c>
      <c r="Q23" s="12">
        <f t="shared" si="4"/>
        <v>69.84</v>
      </c>
      <c r="R23" s="7">
        <v>5</v>
      </c>
      <c r="S23" s="7"/>
      <c r="T23" s="7"/>
    </row>
    <row r="24" spans="1:20" s="1" customFormat="1" ht="42" customHeight="1">
      <c r="A24" s="7">
        <v>21</v>
      </c>
      <c r="B24" s="7" t="s">
        <v>69</v>
      </c>
      <c r="C24" s="7" t="s">
        <v>15</v>
      </c>
      <c r="D24" s="7" t="s">
        <v>70</v>
      </c>
      <c r="E24" s="8" t="s">
        <v>153</v>
      </c>
      <c r="F24" s="7" t="s">
        <v>73</v>
      </c>
      <c r="G24" s="7">
        <v>1</v>
      </c>
      <c r="H24" s="7" t="s">
        <v>71</v>
      </c>
      <c r="I24" s="13" t="s">
        <v>72</v>
      </c>
      <c r="J24" s="11" t="str">
        <f t="shared" si="0"/>
        <v>5108121998****5023</v>
      </c>
      <c r="K24" s="12">
        <v>76</v>
      </c>
      <c r="L24" s="7"/>
      <c r="M24" s="12">
        <f t="shared" si="5"/>
        <v>76</v>
      </c>
      <c r="N24" s="12">
        <f t="shared" si="2"/>
        <v>45.6</v>
      </c>
      <c r="O24" s="12">
        <v>81</v>
      </c>
      <c r="P24" s="12">
        <f t="shared" si="3"/>
        <v>32.4</v>
      </c>
      <c r="Q24" s="12">
        <f t="shared" si="4"/>
        <v>78</v>
      </c>
      <c r="R24" s="7">
        <v>1</v>
      </c>
      <c r="S24" s="7" t="s">
        <v>149</v>
      </c>
      <c r="T24" s="7"/>
    </row>
    <row r="25" spans="1:20" s="1" customFormat="1" ht="42" customHeight="1">
      <c r="A25" s="7">
        <v>22</v>
      </c>
      <c r="B25" s="7"/>
      <c r="C25" s="7"/>
      <c r="D25" s="7" t="s">
        <v>70</v>
      </c>
      <c r="E25" s="7"/>
      <c r="F25" s="7"/>
      <c r="G25" s="7"/>
      <c r="H25" s="7" t="s">
        <v>74</v>
      </c>
      <c r="I25" s="13" t="s">
        <v>75</v>
      </c>
      <c r="J25" s="11" t="str">
        <f t="shared" si="0"/>
        <v>5108121998****5287</v>
      </c>
      <c r="K25" s="12">
        <v>71</v>
      </c>
      <c r="L25" s="7"/>
      <c r="M25" s="12">
        <v>71</v>
      </c>
      <c r="N25" s="12">
        <f t="shared" si="2"/>
        <v>42.6</v>
      </c>
      <c r="O25" s="12">
        <v>85.6</v>
      </c>
      <c r="P25" s="12">
        <f t="shared" si="3"/>
        <v>34.24</v>
      </c>
      <c r="Q25" s="12">
        <f t="shared" si="4"/>
        <v>76.84</v>
      </c>
      <c r="R25" s="7">
        <v>2</v>
      </c>
      <c r="S25" s="7"/>
      <c r="T25" s="7"/>
    </row>
    <row r="26" spans="1:20" ht="42" customHeight="1">
      <c r="A26" s="7">
        <v>23</v>
      </c>
      <c r="B26" s="7" t="s">
        <v>76</v>
      </c>
      <c r="C26" s="7" t="s">
        <v>15</v>
      </c>
      <c r="D26" s="7" t="s">
        <v>77</v>
      </c>
      <c r="E26" s="8" t="s">
        <v>154</v>
      </c>
      <c r="F26" s="7" t="s">
        <v>155</v>
      </c>
      <c r="G26" s="7">
        <v>1</v>
      </c>
      <c r="H26" s="7" t="s">
        <v>78</v>
      </c>
      <c r="I26" s="13" t="s">
        <v>79</v>
      </c>
      <c r="J26" s="11" t="str">
        <f t="shared" si="0"/>
        <v>5108121995****4181</v>
      </c>
      <c r="K26" s="12">
        <v>54</v>
      </c>
      <c r="L26" s="7"/>
      <c r="M26" s="12">
        <f t="shared" si="5"/>
        <v>54</v>
      </c>
      <c r="N26" s="12">
        <f t="shared" si="2"/>
        <v>32.4</v>
      </c>
      <c r="O26" s="12">
        <v>81.599999999999994</v>
      </c>
      <c r="P26" s="12">
        <f t="shared" si="3"/>
        <v>32.64</v>
      </c>
      <c r="Q26" s="12">
        <f t="shared" si="4"/>
        <v>65.040000000000006</v>
      </c>
      <c r="R26" s="7">
        <v>1</v>
      </c>
      <c r="S26" s="7" t="s">
        <v>149</v>
      </c>
      <c r="T26" s="7"/>
    </row>
    <row r="27" spans="1:20" ht="54" customHeight="1">
      <c r="A27" s="7">
        <v>24</v>
      </c>
      <c r="B27" s="7" t="s">
        <v>80</v>
      </c>
      <c r="C27" s="7" t="s">
        <v>15</v>
      </c>
      <c r="D27" s="7" t="s">
        <v>81</v>
      </c>
      <c r="E27" s="7" t="s">
        <v>156</v>
      </c>
      <c r="F27" s="7" t="s">
        <v>157</v>
      </c>
      <c r="G27" s="7">
        <v>2</v>
      </c>
      <c r="H27" s="7" t="s">
        <v>82</v>
      </c>
      <c r="I27" s="15" t="s">
        <v>83</v>
      </c>
      <c r="J27" s="11" t="str">
        <f t="shared" si="0"/>
        <v>6204211994****3685</v>
      </c>
      <c r="K27" s="12">
        <v>60</v>
      </c>
      <c r="L27" s="7"/>
      <c r="M27" s="12">
        <f t="shared" si="5"/>
        <v>60</v>
      </c>
      <c r="N27" s="12">
        <f t="shared" si="2"/>
        <v>36</v>
      </c>
      <c r="O27" s="12">
        <v>82</v>
      </c>
      <c r="P27" s="12">
        <f t="shared" si="3"/>
        <v>32.799999999999997</v>
      </c>
      <c r="Q27" s="12">
        <f t="shared" si="4"/>
        <v>68.8</v>
      </c>
      <c r="R27" s="7">
        <v>1</v>
      </c>
      <c r="S27" s="7" t="s">
        <v>149</v>
      </c>
      <c r="T27" s="7"/>
    </row>
    <row r="28" spans="1:20" ht="42" customHeight="1">
      <c r="A28" s="7">
        <v>25</v>
      </c>
      <c r="B28" s="7" t="s">
        <v>84</v>
      </c>
      <c r="C28" s="7" t="s">
        <v>59</v>
      </c>
      <c r="D28" s="7" t="s">
        <v>81</v>
      </c>
      <c r="E28" s="7" t="s">
        <v>156</v>
      </c>
      <c r="F28" s="7" t="s">
        <v>157</v>
      </c>
      <c r="G28" s="7">
        <v>2</v>
      </c>
      <c r="H28" s="7" t="s">
        <v>85</v>
      </c>
      <c r="I28" s="13" t="s">
        <v>86</v>
      </c>
      <c r="J28" s="11" t="str">
        <f t="shared" si="0"/>
        <v>6230231996****2512</v>
      </c>
      <c r="K28" s="12">
        <v>58</v>
      </c>
      <c r="L28" s="7"/>
      <c r="M28" s="12">
        <f t="shared" si="5"/>
        <v>58</v>
      </c>
      <c r="N28" s="12">
        <f t="shared" si="2"/>
        <v>34.799999999999997</v>
      </c>
      <c r="O28" s="12">
        <v>80.2</v>
      </c>
      <c r="P28" s="12">
        <f t="shared" si="3"/>
        <v>32.08</v>
      </c>
      <c r="Q28" s="12">
        <f t="shared" si="4"/>
        <v>66.88</v>
      </c>
      <c r="R28" s="7">
        <v>2</v>
      </c>
      <c r="S28" s="7" t="s">
        <v>149</v>
      </c>
      <c r="T28" s="7"/>
    </row>
    <row r="29" spans="1:20" ht="42" customHeight="1">
      <c r="A29" s="7">
        <v>26</v>
      </c>
      <c r="B29" s="7"/>
      <c r="C29" s="7"/>
      <c r="D29" s="7" t="s">
        <v>81</v>
      </c>
      <c r="E29" s="7"/>
      <c r="F29" s="7"/>
      <c r="G29" s="7"/>
      <c r="H29" s="7" t="s">
        <v>87</v>
      </c>
      <c r="I29" s="13" t="s">
        <v>88</v>
      </c>
      <c r="J29" s="11" t="str">
        <f t="shared" si="0"/>
        <v>5108211998****2343</v>
      </c>
      <c r="K29" s="12">
        <v>56</v>
      </c>
      <c r="L29" s="7"/>
      <c r="M29" s="12">
        <f t="shared" si="5"/>
        <v>56</v>
      </c>
      <c r="N29" s="12">
        <f t="shared" si="2"/>
        <v>33.6</v>
      </c>
      <c r="O29" s="12">
        <v>79</v>
      </c>
      <c r="P29" s="12">
        <f t="shared" si="3"/>
        <v>31.6</v>
      </c>
      <c r="Q29" s="12">
        <f t="shared" si="4"/>
        <v>65.2</v>
      </c>
      <c r="R29" s="7">
        <v>3</v>
      </c>
      <c r="S29" s="7"/>
      <c r="T29" s="7"/>
    </row>
    <row r="30" spans="1:20" ht="42" customHeight="1">
      <c r="A30" s="7">
        <v>27</v>
      </c>
      <c r="B30" s="7" t="s">
        <v>89</v>
      </c>
      <c r="C30" s="7" t="s">
        <v>59</v>
      </c>
      <c r="D30" s="7" t="s">
        <v>90</v>
      </c>
      <c r="E30" s="7" t="s">
        <v>156</v>
      </c>
      <c r="F30" s="7" t="s">
        <v>158</v>
      </c>
      <c r="G30" s="7">
        <v>1</v>
      </c>
      <c r="H30" s="7" t="s">
        <v>91</v>
      </c>
      <c r="I30" s="13" t="s">
        <v>92</v>
      </c>
      <c r="J30" s="11" t="str">
        <f t="shared" si="0"/>
        <v>5107231997****4811</v>
      </c>
      <c r="K30" s="12">
        <v>69</v>
      </c>
      <c r="L30" s="7"/>
      <c r="M30" s="12">
        <f t="shared" si="5"/>
        <v>69</v>
      </c>
      <c r="N30" s="12">
        <f t="shared" si="2"/>
        <v>41.4</v>
      </c>
      <c r="O30" s="12">
        <v>85.6</v>
      </c>
      <c r="P30" s="12">
        <f t="shared" si="3"/>
        <v>34.24</v>
      </c>
      <c r="Q30" s="12">
        <f t="shared" si="4"/>
        <v>75.64</v>
      </c>
      <c r="R30" s="7">
        <v>1</v>
      </c>
      <c r="S30" s="7" t="s">
        <v>149</v>
      </c>
      <c r="T30" s="7"/>
    </row>
    <row r="31" spans="1:20" ht="42" customHeight="1">
      <c r="A31" s="7">
        <v>28</v>
      </c>
      <c r="B31" s="7"/>
      <c r="C31" s="7"/>
      <c r="D31" s="7" t="s">
        <v>90</v>
      </c>
      <c r="E31" s="7"/>
      <c r="F31" s="7"/>
      <c r="G31" s="7"/>
      <c r="H31" s="7" t="s">
        <v>93</v>
      </c>
      <c r="I31" s="13" t="s">
        <v>94</v>
      </c>
      <c r="J31" s="11" t="str">
        <f t="shared" si="0"/>
        <v>5108211996****3416</v>
      </c>
      <c r="K31" s="12">
        <v>64</v>
      </c>
      <c r="L31" s="7"/>
      <c r="M31" s="12">
        <f t="shared" si="5"/>
        <v>64</v>
      </c>
      <c r="N31" s="12">
        <f t="shared" si="2"/>
        <v>38.4</v>
      </c>
      <c r="O31" s="12">
        <v>84.6</v>
      </c>
      <c r="P31" s="12">
        <f t="shared" si="3"/>
        <v>33.840000000000003</v>
      </c>
      <c r="Q31" s="12">
        <f t="shared" si="4"/>
        <v>72.239999999999995</v>
      </c>
      <c r="R31" s="7">
        <v>2</v>
      </c>
      <c r="S31" s="7"/>
      <c r="T31" s="7"/>
    </row>
    <row r="32" spans="1:20" ht="42" customHeight="1">
      <c r="A32" s="7">
        <v>29</v>
      </c>
      <c r="B32" s="7"/>
      <c r="C32" s="7"/>
      <c r="D32" s="7" t="s">
        <v>90</v>
      </c>
      <c r="E32" s="7"/>
      <c r="F32" s="7"/>
      <c r="G32" s="7"/>
      <c r="H32" s="7" t="s">
        <v>95</v>
      </c>
      <c r="I32" s="13" t="s">
        <v>96</v>
      </c>
      <c r="J32" s="11" t="str">
        <f t="shared" si="0"/>
        <v>5107811998****3573</v>
      </c>
      <c r="K32" s="12">
        <v>60.5</v>
      </c>
      <c r="L32" s="7"/>
      <c r="M32" s="12">
        <f t="shared" si="5"/>
        <v>60.5</v>
      </c>
      <c r="N32" s="12">
        <f t="shared" si="2"/>
        <v>36.299999999999997</v>
      </c>
      <c r="O32" s="12">
        <v>79.400000000000006</v>
      </c>
      <c r="P32" s="12">
        <f t="shared" si="3"/>
        <v>31.76</v>
      </c>
      <c r="Q32" s="12">
        <f t="shared" si="4"/>
        <v>68.06</v>
      </c>
      <c r="R32" s="7">
        <v>3</v>
      </c>
      <c r="S32" s="7"/>
      <c r="T32" s="7"/>
    </row>
    <row r="33" spans="1:20" ht="42" customHeight="1">
      <c r="A33" s="7">
        <v>30</v>
      </c>
      <c r="B33" s="7" t="s">
        <v>97</v>
      </c>
      <c r="C33" s="7" t="s">
        <v>15</v>
      </c>
      <c r="D33" s="7" t="s">
        <v>98</v>
      </c>
      <c r="E33" s="9" t="s">
        <v>153</v>
      </c>
      <c r="F33" s="10" t="s">
        <v>159</v>
      </c>
      <c r="G33" s="7">
        <v>1</v>
      </c>
      <c r="H33" s="7" t="s">
        <v>99</v>
      </c>
      <c r="I33" s="13" t="s">
        <v>100</v>
      </c>
      <c r="J33" s="11" t="str">
        <f t="shared" si="0"/>
        <v>5107221995****2007</v>
      </c>
      <c r="K33" s="12">
        <v>78.5</v>
      </c>
      <c r="L33" s="7"/>
      <c r="M33" s="12">
        <f t="shared" si="5"/>
        <v>78.5</v>
      </c>
      <c r="N33" s="12">
        <f t="shared" si="2"/>
        <v>47.1</v>
      </c>
      <c r="O33" s="12">
        <v>85.2</v>
      </c>
      <c r="P33" s="12">
        <f t="shared" si="3"/>
        <v>34.08</v>
      </c>
      <c r="Q33" s="12">
        <f t="shared" si="4"/>
        <v>81.180000000000007</v>
      </c>
      <c r="R33" s="7">
        <v>1</v>
      </c>
      <c r="S33" s="7" t="s">
        <v>149</v>
      </c>
      <c r="T33" s="7"/>
    </row>
    <row r="34" spans="1:20" ht="42" customHeight="1">
      <c r="A34" s="7">
        <v>31</v>
      </c>
      <c r="B34" s="7"/>
      <c r="C34" s="7"/>
      <c r="D34" s="7" t="s">
        <v>98</v>
      </c>
      <c r="E34" s="7"/>
      <c r="F34" s="7"/>
      <c r="G34" s="7"/>
      <c r="H34" s="7" t="s">
        <v>101</v>
      </c>
      <c r="I34" s="13" t="s">
        <v>102</v>
      </c>
      <c r="J34" s="11" t="str">
        <f t="shared" si="0"/>
        <v>5137211997****0041</v>
      </c>
      <c r="K34" s="12">
        <v>69</v>
      </c>
      <c r="L34" s="7"/>
      <c r="M34" s="12">
        <f t="shared" si="5"/>
        <v>69</v>
      </c>
      <c r="N34" s="12">
        <f t="shared" si="2"/>
        <v>41.4</v>
      </c>
      <c r="O34" s="12">
        <v>78.400000000000006</v>
      </c>
      <c r="P34" s="12">
        <f t="shared" si="3"/>
        <v>31.36</v>
      </c>
      <c r="Q34" s="12">
        <f t="shared" si="4"/>
        <v>72.760000000000005</v>
      </c>
      <c r="R34" s="7">
        <v>2</v>
      </c>
      <c r="S34" s="7"/>
      <c r="T34" s="7"/>
    </row>
    <row r="35" spans="1:20" ht="42" customHeight="1">
      <c r="A35" s="7">
        <v>32</v>
      </c>
      <c r="B35" s="7"/>
      <c r="C35" s="7"/>
      <c r="D35" s="7" t="s">
        <v>98</v>
      </c>
      <c r="E35" s="7"/>
      <c r="F35" s="7"/>
      <c r="G35" s="7"/>
      <c r="H35" s="7" t="s">
        <v>103</v>
      </c>
      <c r="I35" s="13" t="s">
        <v>104</v>
      </c>
      <c r="J35" s="11" t="str">
        <f t="shared" si="0"/>
        <v>5108211997****9148</v>
      </c>
      <c r="K35" s="12">
        <v>66.5</v>
      </c>
      <c r="L35" s="7"/>
      <c r="M35" s="12">
        <f t="shared" si="5"/>
        <v>66.5</v>
      </c>
      <c r="N35" s="12">
        <f t="shared" si="2"/>
        <v>39.9</v>
      </c>
      <c r="O35" s="12">
        <v>79.2</v>
      </c>
      <c r="P35" s="12">
        <f t="shared" si="3"/>
        <v>31.68</v>
      </c>
      <c r="Q35" s="12">
        <f t="shared" si="4"/>
        <v>71.58</v>
      </c>
      <c r="R35" s="7">
        <v>3</v>
      </c>
      <c r="S35" s="7"/>
      <c r="T35" s="7"/>
    </row>
    <row r="36" spans="1:20" ht="42" customHeight="1">
      <c r="A36" s="7">
        <v>33</v>
      </c>
      <c r="B36" s="7" t="s">
        <v>105</v>
      </c>
      <c r="C36" s="7" t="s">
        <v>59</v>
      </c>
      <c r="D36" s="7" t="s">
        <v>106</v>
      </c>
      <c r="E36" s="7" t="s">
        <v>160</v>
      </c>
      <c r="F36" s="7" t="s">
        <v>161</v>
      </c>
      <c r="G36" s="7">
        <v>3</v>
      </c>
      <c r="H36" s="7" t="s">
        <v>107</v>
      </c>
      <c r="I36" s="13" t="s">
        <v>108</v>
      </c>
      <c r="J36" s="11" t="str">
        <f t="shared" si="0"/>
        <v>5108211995****7115</v>
      </c>
      <c r="K36" s="12">
        <v>83.5</v>
      </c>
      <c r="L36" s="7"/>
      <c r="M36" s="12">
        <f t="shared" si="5"/>
        <v>83.5</v>
      </c>
      <c r="N36" s="12">
        <f t="shared" si="2"/>
        <v>50.1</v>
      </c>
      <c r="O36" s="12">
        <v>81.599999999999994</v>
      </c>
      <c r="P36" s="12">
        <f t="shared" si="3"/>
        <v>32.64</v>
      </c>
      <c r="Q36" s="12">
        <f t="shared" si="4"/>
        <v>82.74</v>
      </c>
      <c r="R36" s="7">
        <v>1</v>
      </c>
      <c r="S36" s="7" t="s">
        <v>149</v>
      </c>
      <c r="T36" s="7"/>
    </row>
    <row r="37" spans="1:20" ht="42" customHeight="1">
      <c r="A37" s="7">
        <v>34</v>
      </c>
      <c r="B37" s="7" t="s">
        <v>116</v>
      </c>
      <c r="C37" s="7" t="s">
        <v>59</v>
      </c>
      <c r="D37" s="7" t="s">
        <v>106</v>
      </c>
      <c r="E37" s="7" t="s">
        <v>160</v>
      </c>
      <c r="F37" s="7" t="s">
        <v>161</v>
      </c>
      <c r="G37" s="7">
        <v>3</v>
      </c>
      <c r="H37" s="7" t="s">
        <v>117</v>
      </c>
      <c r="I37" s="13" t="s">
        <v>118</v>
      </c>
      <c r="J37" s="11" t="str">
        <f t="shared" si="0"/>
        <v>5108121996****2810</v>
      </c>
      <c r="K37" s="12">
        <v>71.5</v>
      </c>
      <c r="L37" s="7"/>
      <c r="M37" s="12">
        <f t="shared" si="5"/>
        <v>71.5</v>
      </c>
      <c r="N37" s="12">
        <f t="shared" si="2"/>
        <v>42.9</v>
      </c>
      <c r="O37" s="12">
        <v>85.3</v>
      </c>
      <c r="P37" s="12">
        <f t="shared" si="3"/>
        <v>34.119999999999997</v>
      </c>
      <c r="Q37" s="12">
        <f t="shared" si="4"/>
        <v>77.02</v>
      </c>
      <c r="R37" s="7">
        <v>2</v>
      </c>
      <c r="S37" s="7" t="s">
        <v>149</v>
      </c>
      <c r="T37" s="7"/>
    </row>
    <row r="38" spans="1:20" ht="42" customHeight="1">
      <c r="A38" s="7">
        <v>35</v>
      </c>
      <c r="B38" s="7" t="s">
        <v>113</v>
      </c>
      <c r="C38" s="7" t="s">
        <v>15</v>
      </c>
      <c r="D38" s="7" t="s">
        <v>106</v>
      </c>
      <c r="E38" s="7" t="s">
        <v>160</v>
      </c>
      <c r="F38" s="7" t="s">
        <v>161</v>
      </c>
      <c r="G38" s="7">
        <v>3</v>
      </c>
      <c r="H38" s="7" t="s">
        <v>114</v>
      </c>
      <c r="I38" s="13" t="s">
        <v>115</v>
      </c>
      <c r="J38" s="11" t="str">
        <f t="shared" si="0"/>
        <v>5108121995****0020</v>
      </c>
      <c r="K38" s="12">
        <v>73</v>
      </c>
      <c r="L38" s="7"/>
      <c r="M38" s="12">
        <f t="shared" si="5"/>
        <v>73</v>
      </c>
      <c r="N38" s="12">
        <f t="shared" si="2"/>
        <v>43.8</v>
      </c>
      <c r="O38" s="12">
        <v>81.8</v>
      </c>
      <c r="P38" s="12">
        <f t="shared" si="3"/>
        <v>32.72</v>
      </c>
      <c r="Q38" s="12">
        <f t="shared" si="4"/>
        <v>76.52</v>
      </c>
      <c r="R38" s="7">
        <v>3</v>
      </c>
      <c r="S38" s="7" t="s">
        <v>149</v>
      </c>
      <c r="T38" s="7"/>
    </row>
    <row r="39" spans="1:20" ht="42" customHeight="1">
      <c r="A39" s="7">
        <v>36</v>
      </c>
      <c r="B39" s="7"/>
      <c r="C39" s="7"/>
      <c r="D39" s="7" t="s">
        <v>106</v>
      </c>
      <c r="E39" s="7"/>
      <c r="F39" s="7"/>
      <c r="G39" s="7"/>
      <c r="H39" s="7" t="s">
        <v>109</v>
      </c>
      <c r="I39" s="13" t="s">
        <v>110</v>
      </c>
      <c r="J39" s="11" t="str">
        <f t="shared" si="0"/>
        <v>5108121994****1050</v>
      </c>
      <c r="K39" s="12">
        <v>74.5</v>
      </c>
      <c r="L39" s="7"/>
      <c r="M39" s="12">
        <f t="shared" si="5"/>
        <v>74.5</v>
      </c>
      <c r="N39" s="12">
        <f t="shared" si="2"/>
        <v>44.7</v>
      </c>
      <c r="O39" s="12">
        <v>79.400000000000006</v>
      </c>
      <c r="P39" s="12">
        <f t="shared" si="3"/>
        <v>31.76</v>
      </c>
      <c r="Q39" s="12">
        <f t="shared" si="4"/>
        <v>76.459999999999994</v>
      </c>
      <c r="R39" s="7">
        <v>4</v>
      </c>
      <c r="S39" s="7"/>
      <c r="T39" s="7"/>
    </row>
    <row r="40" spans="1:20" ht="42" customHeight="1">
      <c r="A40" s="7">
        <v>37</v>
      </c>
      <c r="B40" s="7"/>
      <c r="C40" s="7"/>
      <c r="D40" s="7" t="s">
        <v>106</v>
      </c>
      <c r="E40" s="7"/>
      <c r="F40" s="7"/>
      <c r="G40" s="7"/>
      <c r="H40" s="7" t="s">
        <v>111</v>
      </c>
      <c r="I40" s="13" t="s">
        <v>112</v>
      </c>
      <c r="J40" s="11" t="str">
        <f t="shared" si="0"/>
        <v>5108241993****6927</v>
      </c>
      <c r="K40" s="12">
        <v>74</v>
      </c>
      <c r="L40" s="7"/>
      <c r="M40" s="12">
        <v>74</v>
      </c>
      <c r="N40" s="12">
        <f t="shared" si="2"/>
        <v>44.4</v>
      </c>
      <c r="O40" s="12">
        <v>77.900000000000006</v>
      </c>
      <c r="P40" s="12">
        <f t="shared" si="3"/>
        <v>31.16</v>
      </c>
      <c r="Q40" s="12">
        <f t="shared" si="4"/>
        <v>75.56</v>
      </c>
      <c r="R40" s="7">
        <v>5</v>
      </c>
      <c r="S40" s="7"/>
      <c r="T40" s="7"/>
    </row>
    <row r="41" spans="1:20" ht="42" customHeight="1">
      <c r="A41" s="7">
        <v>38</v>
      </c>
      <c r="B41" s="7"/>
      <c r="C41" s="7"/>
      <c r="D41" s="7" t="s">
        <v>106</v>
      </c>
      <c r="E41" s="7"/>
      <c r="F41" s="7"/>
      <c r="G41" s="7"/>
      <c r="H41" s="7" t="s">
        <v>121</v>
      </c>
      <c r="I41" s="13" t="s">
        <v>122</v>
      </c>
      <c r="J41" s="11" t="str">
        <f t="shared" si="0"/>
        <v>5108121997****4492</v>
      </c>
      <c r="K41" s="12">
        <v>69.5</v>
      </c>
      <c r="L41" s="7"/>
      <c r="M41" s="12">
        <f>K41+L41</f>
        <v>69.5</v>
      </c>
      <c r="N41" s="12">
        <f t="shared" si="2"/>
        <v>41.7</v>
      </c>
      <c r="O41" s="12">
        <v>81.2</v>
      </c>
      <c r="P41" s="12">
        <f t="shared" si="3"/>
        <v>32.479999999999997</v>
      </c>
      <c r="Q41" s="12">
        <f t="shared" si="4"/>
        <v>74.180000000000007</v>
      </c>
      <c r="R41" s="7">
        <v>6</v>
      </c>
      <c r="S41" s="7"/>
      <c r="T41" s="7"/>
    </row>
    <row r="42" spans="1:20" ht="42" customHeight="1">
      <c r="A42" s="7">
        <v>39</v>
      </c>
      <c r="B42" s="7"/>
      <c r="C42" s="7"/>
      <c r="D42" s="7" t="s">
        <v>106</v>
      </c>
      <c r="E42" s="7"/>
      <c r="F42" s="7"/>
      <c r="G42" s="7"/>
      <c r="H42" s="7" t="s">
        <v>119</v>
      </c>
      <c r="I42" s="13" t="s">
        <v>120</v>
      </c>
      <c r="J42" s="11" t="str">
        <f t="shared" si="0"/>
        <v>5108121995****1095</v>
      </c>
      <c r="K42" s="12">
        <v>70</v>
      </c>
      <c r="L42" s="7"/>
      <c r="M42" s="12">
        <f>K42+L42</f>
        <v>70</v>
      </c>
      <c r="N42" s="12">
        <f t="shared" si="2"/>
        <v>42</v>
      </c>
      <c r="O42" s="12">
        <v>80.2</v>
      </c>
      <c r="P42" s="12">
        <f t="shared" si="3"/>
        <v>32.08</v>
      </c>
      <c r="Q42" s="12">
        <f t="shared" si="4"/>
        <v>74.08</v>
      </c>
      <c r="R42" s="7">
        <v>7</v>
      </c>
      <c r="S42" s="7"/>
      <c r="T42" s="7"/>
    </row>
    <row r="43" spans="1:20" ht="42" customHeight="1">
      <c r="A43" s="7">
        <v>40</v>
      </c>
      <c r="B43" s="7"/>
      <c r="C43" s="7"/>
      <c r="D43" s="7" t="s">
        <v>106</v>
      </c>
      <c r="E43" s="7"/>
      <c r="F43" s="7"/>
      <c r="G43" s="7"/>
      <c r="H43" s="7" t="s">
        <v>125</v>
      </c>
      <c r="I43" s="13" t="s">
        <v>126</v>
      </c>
      <c r="J43" s="11" t="str">
        <f t="shared" si="0"/>
        <v>5108121998****1850</v>
      </c>
      <c r="K43" s="12">
        <v>67</v>
      </c>
      <c r="L43" s="7"/>
      <c r="M43" s="12">
        <f>K43+L43</f>
        <v>67</v>
      </c>
      <c r="N43" s="12">
        <f t="shared" si="2"/>
        <v>40.200000000000003</v>
      </c>
      <c r="O43" s="12">
        <v>76.8</v>
      </c>
      <c r="P43" s="12">
        <f t="shared" si="3"/>
        <v>30.72</v>
      </c>
      <c r="Q43" s="12">
        <f t="shared" si="4"/>
        <v>70.92</v>
      </c>
      <c r="R43" s="7">
        <v>8</v>
      </c>
      <c r="S43" s="7"/>
      <c r="T43" s="7"/>
    </row>
    <row r="44" spans="1:20" ht="42" customHeight="1">
      <c r="A44" s="7">
        <v>41</v>
      </c>
      <c r="B44" s="7"/>
      <c r="C44" s="7"/>
      <c r="D44" s="7" t="s">
        <v>106</v>
      </c>
      <c r="E44" s="7"/>
      <c r="F44" s="7"/>
      <c r="G44" s="7"/>
      <c r="H44" s="7" t="s">
        <v>123</v>
      </c>
      <c r="I44" s="13" t="s">
        <v>124</v>
      </c>
      <c r="J44" s="11" t="str">
        <f t="shared" si="0"/>
        <v>5108121997****5022</v>
      </c>
      <c r="K44" s="12">
        <v>69.5</v>
      </c>
      <c r="L44" s="7"/>
      <c r="M44" s="12">
        <f>K44+L44</f>
        <v>69.5</v>
      </c>
      <c r="N44" s="12">
        <f t="shared" si="2"/>
        <v>41.7</v>
      </c>
      <c r="O44" s="12">
        <v>72.400000000000006</v>
      </c>
      <c r="P44" s="12">
        <f t="shared" si="3"/>
        <v>28.96</v>
      </c>
      <c r="Q44" s="12">
        <f t="shared" si="4"/>
        <v>70.66</v>
      </c>
      <c r="R44" s="7">
        <v>9</v>
      </c>
      <c r="S44" s="7"/>
      <c r="T44" s="7"/>
    </row>
    <row r="45" spans="1:20" ht="42" customHeight="1">
      <c r="A45" s="7">
        <v>42</v>
      </c>
      <c r="B45" s="7" t="s">
        <v>127</v>
      </c>
      <c r="C45" s="7" t="s">
        <v>15</v>
      </c>
      <c r="D45" s="7" t="s">
        <v>128</v>
      </c>
      <c r="E45" s="8" t="s">
        <v>162</v>
      </c>
      <c r="F45" s="7" t="s">
        <v>163</v>
      </c>
      <c r="G45" s="7">
        <v>1</v>
      </c>
      <c r="H45" s="7" t="s">
        <v>129</v>
      </c>
      <c r="I45" s="13" t="s">
        <v>130</v>
      </c>
      <c r="J45" s="11" t="str">
        <f t="shared" si="0"/>
        <v>5108121999****2821</v>
      </c>
      <c r="K45" s="12">
        <v>76</v>
      </c>
      <c r="L45" s="7"/>
      <c r="M45" s="12">
        <f t="shared" ref="M45:M49" si="6">K45+L45</f>
        <v>76</v>
      </c>
      <c r="N45" s="12">
        <f t="shared" si="2"/>
        <v>45.6</v>
      </c>
      <c r="O45" s="12">
        <v>79.8</v>
      </c>
      <c r="P45" s="12">
        <f t="shared" si="3"/>
        <v>31.92</v>
      </c>
      <c r="Q45" s="12">
        <f t="shared" si="4"/>
        <v>77.52</v>
      </c>
      <c r="R45" s="7">
        <v>1</v>
      </c>
      <c r="S45" s="7" t="s">
        <v>149</v>
      </c>
      <c r="T45" s="7"/>
    </row>
    <row r="46" spans="1:20" ht="42" customHeight="1">
      <c r="A46" s="7">
        <v>43</v>
      </c>
      <c r="B46" s="7"/>
      <c r="C46" s="7"/>
      <c r="D46" s="7" t="s">
        <v>128</v>
      </c>
      <c r="E46" s="7"/>
      <c r="F46" s="7"/>
      <c r="G46" s="7"/>
      <c r="H46" s="7" t="s">
        <v>131</v>
      </c>
      <c r="I46" s="13" t="s">
        <v>132</v>
      </c>
      <c r="J46" s="11" t="str">
        <f t="shared" si="0"/>
        <v>6226261996****042X</v>
      </c>
      <c r="K46" s="12">
        <v>72.5</v>
      </c>
      <c r="L46" s="7"/>
      <c r="M46" s="12">
        <f t="shared" si="6"/>
        <v>72.5</v>
      </c>
      <c r="N46" s="12">
        <f t="shared" si="2"/>
        <v>43.5</v>
      </c>
      <c r="O46" s="12">
        <v>83.6</v>
      </c>
      <c r="P46" s="12">
        <f t="shared" si="3"/>
        <v>33.44</v>
      </c>
      <c r="Q46" s="12">
        <f t="shared" si="4"/>
        <v>76.94</v>
      </c>
      <c r="R46" s="7">
        <v>2</v>
      </c>
      <c r="S46" s="7"/>
      <c r="T46" s="7"/>
    </row>
    <row r="47" spans="1:20" ht="42" customHeight="1">
      <c r="A47" s="7">
        <v>44</v>
      </c>
      <c r="B47" s="7"/>
      <c r="C47" s="7"/>
      <c r="D47" s="7" t="s">
        <v>128</v>
      </c>
      <c r="E47" s="7"/>
      <c r="F47" s="7"/>
      <c r="G47" s="7"/>
      <c r="H47" s="7" t="s">
        <v>133</v>
      </c>
      <c r="I47" s="13" t="s">
        <v>134</v>
      </c>
      <c r="J47" s="11" t="str">
        <f t="shared" si="0"/>
        <v>5108121998****0028</v>
      </c>
      <c r="K47" s="12">
        <v>71.5</v>
      </c>
      <c r="L47" s="7"/>
      <c r="M47" s="12">
        <f t="shared" si="6"/>
        <v>71.5</v>
      </c>
      <c r="N47" s="12">
        <f t="shared" si="2"/>
        <v>42.9</v>
      </c>
      <c r="O47" s="12">
        <v>82.4</v>
      </c>
      <c r="P47" s="12">
        <f t="shared" si="3"/>
        <v>32.96</v>
      </c>
      <c r="Q47" s="12">
        <f t="shared" si="4"/>
        <v>75.86</v>
      </c>
      <c r="R47" s="7">
        <v>3</v>
      </c>
      <c r="S47" s="7"/>
      <c r="T47" s="7"/>
    </row>
    <row r="48" spans="1:20" ht="42" customHeight="1">
      <c r="A48" s="7">
        <v>45</v>
      </c>
      <c r="B48" s="7" t="s">
        <v>135</v>
      </c>
      <c r="C48" s="7" t="s">
        <v>15</v>
      </c>
      <c r="D48" s="7" t="s">
        <v>136</v>
      </c>
      <c r="E48" s="8" t="s">
        <v>164</v>
      </c>
      <c r="F48" s="7" t="s">
        <v>165</v>
      </c>
      <c r="G48" s="7">
        <v>1</v>
      </c>
      <c r="H48" s="7" t="s">
        <v>137</v>
      </c>
      <c r="I48" s="13" t="s">
        <v>138</v>
      </c>
      <c r="J48" s="11" t="str">
        <f t="shared" si="0"/>
        <v>6226261993****762X</v>
      </c>
      <c r="K48" s="12">
        <v>62.5</v>
      </c>
      <c r="L48" s="7"/>
      <c r="M48" s="12">
        <f t="shared" si="6"/>
        <v>62.5</v>
      </c>
      <c r="N48" s="12">
        <f t="shared" si="2"/>
        <v>37.5</v>
      </c>
      <c r="O48" s="12">
        <v>84</v>
      </c>
      <c r="P48" s="12">
        <f t="shared" si="3"/>
        <v>33.6</v>
      </c>
      <c r="Q48" s="12">
        <f t="shared" si="4"/>
        <v>71.099999999999994</v>
      </c>
      <c r="R48" s="7">
        <v>1</v>
      </c>
      <c r="S48" s="7" t="s">
        <v>149</v>
      </c>
      <c r="T48" s="7"/>
    </row>
    <row r="49" spans="1:20" ht="42" customHeight="1">
      <c r="A49" s="7">
        <v>46</v>
      </c>
      <c r="B49" s="7"/>
      <c r="C49" s="7"/>
      <c r="D49" s="7" t="s">
        <v>136</v>
      </c>
      <c r="E49" s="7"/>
      <c r="F49" s="7"/>
      <c r="G49" s="7"/>
      <c r="H49" s="7" t="s">
        <v>139</v>
      </c>
      <c r="I49" s="13" t="s">
        <v>140</v>
      </c>
      <c r="J49" s="11" t="str">
        <f t="shared" si="0"/>
        <v>5108021996****2565</v>
      </c>
      <c r="K49" s="12">
        <v>44</v>
      </c>
      <c r="L49" s="7"/>
      <c r="M49" s="12">
        <f t="shared" si="6"/>
        <v>44</v>
      </c>
      <c r="N49" s="12">
        <f t="shared" si="2"/>
        <v>26.4</v>
      </c>
      <c r="O49" s="12">
        <v>80.8</v>
      </c>
      <c r="P49" s="12">
        <f t="shared" si="3"/>
        <v>32.32</v>
      </c>
      <c r="Q49" s="12">
        <f t="shared" si="4"/>
        <v>58.72</v>
      </c>
      <c r="R49" s="7">
        <v>2</v>
      </c>
      <c r="S49" s="7"/>
      <c r="T49" s="7"/>
    </row>
  </sheetData>
  <autoFilter ref="A3:T49">
    <sortState ref="A4:T49">
      <sortCondition descending="1" ref="Q3"/>
    </sortState>
    <extLst/>
  </autoFilter>
  <mergeCells count="21">
    <mergeCell ref="P2:P3"/>
    <mergeCell ref="Q2:Q3"/>
    <mergeCell ref="R2:R3"/>
    <mergeCell ref="S2:S3"/>
    <mergeCell ref="T2:T3"/>
    <mergeCell ref="A1:T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honeticPr fontId="8" type="noConversion"/>
  <pageMargins left="0.43263888888888902" right="0.44861111111111102" top="0.51180555555555596" bottom="0.35416666666666702" header="0.31458333333333299" footer="0.31458333333333299"/>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最后排名</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2020-12-11T14:13:00Z</cp:lastPrinted>
  <dcterms:created xsi:type="dcterms:W3CDTF">2020-08-24T09:40:00Z</dcterms:created>
  <dcterms:modified xsi:type="dcterms:W3CDTF">2021-07-13T03:39:57Z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D47A8716D21449108F7EBE830A383567</vt:lpwstr>
  </property>
</Properties>
</file>